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Compta_SYSCOHADA\"/>
    </mc:Choice>
  </mc:AlternateContent>
  <xr:revisionPtr revIDLastSave="0" documentId="8_{9411BBA1-6428-45BF-889B-2596306A3C05}" xr6:coauthVersionLast="45" xr6:coauthVersionMax="45" xr10:uidLastSave="{00000000-0000-0000-0000-000000000000}"/>
  <bookViews>
    <workbookView xWindow="-108" yWindow="-108" windowWidth="23256" windowHeight="12576" xr2:uid="{24CFA245-0515-471E-91B0-14A0AF82EC65}"/>
  </bookViews>
  <sheets>
    <sheet name="Prise en Main" sheetId="1" r:id="rId1"/>
    <sheet name="Balance par nature" sheetId="2" r:id="rId2"/>
  </sheets>
  <externalReferences>
    <externalReference r:id="rId3"/>
  </externalReference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4" i="2" l="1"/>
  <c r="J112" i="2"/>
  <c r="J111" i="2"/>
  <c r="J110" i="2"/>
  <c r="J109" i="2"/>
  <c r="J107" i="2"/>
  <c r="J106" i="2"/>
  <c r="J105" i="2"/>
  <c r="J103" i="2"/>
  <c r="J102" i="2"/>
  <c r="J100" i="2"/>
  <c r="J99" i="2"/>
  <c r="J98" i="2"/>
  <c r="J97" i="2"/>
  <c r="J96" i="2"/>
  <c r="J95" i="2"/>
  <c r="J94" i="2"/>
  <c r="J93" i="2"/>
  <c r="J92" i="2"/>
  <c r="J90" i="2"/>
  <c r="J89" i="2"/>
  <c r="J88" i="2"/>
  <c r="J87" i="2"/>
  <c r="J86" i="2"/>
  <c r="J85" i="2"/>
  <c r="J84" i="2"/>
  <c r="J83" i="2"/>
  <c r="J82" i="2"/>
  <c r="J80" i="2"/>
  <c r="J79" i="2"/>
  <c r="J78" i="2"/>
  <c r="J76" i="2"/>
  <c r="J75" i="2"/>
  <c r="J74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5" i="2"/>
  <c r="J34" i="2"/>
  <c r="J32" i="2"/>
  <c r="J31" i="2"/>
  <c r="J30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1" i="2"/>
  <c r="J10" i="2"/>
  <c r="J9" i="2"/>
  <c r="J8" i="2"/>
  <c r="J7" i="2"/>
  <c r="J6" i="2"/>
  <c r="J5" i="2"/>
  <c r="H3" i="2"/>
  <c r="I3" i="2" s="1"/>
  <c r="AG1" i="2"/>
  <c r="L1" i="2"/>
  <c r="E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E4" authorId="0" shapeId="0" xr:uid="{E4415EC3-B97E-439F-AB56-F2BE4A6FF40E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<sst xmlns="http://schemas.openxmlformats.org/spreadsheetml/2006/main" count="242" uniqueCount="237">
  <si>
    <t>DECOUVREZ SAGE BI REPORTING</t>
  </si>
  <si>
    <t>CONNECTEZ VOUS A SAGE BI REPORTING</t>
  </si>
  <si>
    <t>Version pour le plan comptable SYSCOHADA</t>
  </si>
  <si>
    <t>Devise:</t>
  </si>
  <si>
    <t>€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</si>
  <si>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</si>
  <si>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</si>
  <si>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</si>
  <si>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BALANCE</t>
  </si>
  <si>
    <t>DEVISE :</t>
  </si>
  <si>
    <t>Ytd 1</t>
  </si>
  <si>
    <t>01..01</t>
  </si>
  <si>
    <r>
      <t>I</t>
    </r>
    <r>
      <rPr>
        <sz val="24"/>
        <color theme="0"/>
        <rFont val="Segoe UI Light"/>
        <family val="2"/>
      </rPr>
      <t>NTERACTIVE</t>
    </r>
  </si>
  <si>
    <t>Classe</t>
  </si>
  <si>
    <t>N° de Compte</t>
  </si>
  <si>
    <t>Libellé de compte</t>
  </si>
  <si>
    <t>Ecart</t>
  </si>
  <si>
    <t>En %</t>
  </si>
  <si>
    <t>Ytd 2</t>
  </si>
  <si>
    <t>01..02</t>
  </si>
  <si>
    <t>Ytd 3</t>
  </si>
  <si>
    <t>01..03</t>
  </si>
  <si>
    <t>Compte Général - Nature Amortissement/provision</t>
  </si>
  <si>
    <t>Ytd 4</t>
  </si>
  <si>
    <t>01..04</t>
  </si>
  <si>
    <r>
      <rPr>
        <sz val="20"/>
        <color theme="0"/>
        <rFont val="Segoe UI Light"/>
        <family val="2"/>
      </rPr>
      <t>S</t>
    </r>
    <r>
      <rPr>
        <sz val="18"/>
        <color theme="0"/>
        <rFont val="Segoe UI Light"/>
        <family val="2"/>
      </rPr>
      <t>OCIETE :</t>
    </r>
  </si>
  <si>
    <t>28131</t>
  </si>
  <si>
    <t>Amort. batiments</t>
  </si>
  <si>
    <t>Ytd 5</t>
  </si>
  <si>
    <t>01..05</t>
  </si>
  <si>
    <t>28150</t>
  </si>
  <si>
    <t>Amort.installations techn.</t>
  </si>
  <si>
    <t>Ytd 6</t>
  </si>
  <si>
    <t>01..06</t>
  </si>
  <si>
    <t>*</t>
  </si>
  <si>
    <t>28182</t>
  </si>
  <si>
    <t>Amort. du matériel de transport</t>
  </si>
  <si>
    <t>Ytd 7</t>
  </si>
  <si>
    <t>01..07</t>
  </si>
  <si>
    <t>28183</t>
  </si>
  <si>
    <t>Amort. du mat. de bureau &amp; info.</t>
  </si>
  <si>
    <t>Ytd 8</t>
  </si>
  <si>
    <t>01..08</t>
  </si>
  <si>
    <t>28184</t>
  </si>
  <si>
    <t>Amort. mobilier</t>
  </si>
  <si>
    <t>Ytd 9</t>
  </si>
  <si>
    <t>01..09</t>
  </si>
  <si>
    <r>
      <rPr>
        <sz val="20"/>
        <color theme="0"/>
        <rFont val="Segoe UI Light"/>
        <family val="2"/>
      </rPr>
      <t>A</t>
    </r>
    <r>
      <rPr>
        <sz val="18"/>
        <color theme="0"/>
        <rFont val="Segoe UI Light"/>
        <family val="2"/>
      </rPr>
      <t>NNEE :</t>
    </r>
  </si>
  <si>
    <t>4910</t>
  </si>
  <si>
    <t>Prov. pour dépréciation clients</t>
  </si>
  <si>
    <t>Ytd 10</t>
  </si>
  <si>
    <t>01..10</t>
  </si>
  <si>
    <t>Ytd 11</t>
  </si>
  <si>
    <t>01..11</t>
  </si>
  <si>
    <t>2017</t>
  </si>
  <si>
    <t>Compte Général - Nature Aucune</t>
  </si>
  <si>
    <t>Ytd 12</t>
  </si>
  <si>
    <t>01..12</t>
  </si>
  <si>
    <t>43100000</t>
  </si>
  <si>
    <t>Cotisations URSSAF</t>
  </si>
  <si>
    <t>01</t>
  </si>
  <si>
    <t>43731000</t>
  </si>
  <si>
    <t>Retraites + prévoyances non cadres</t>
  </si>
  <si>
    <t>02</t>
  </si>
  <si>
    <t>PERIODE :</t>
  </si>
  <si>
    <t>43740000</t>
  </si>
  <si>
    <t>Cotisations ASSEDIC</t>
  </si>
  <si>
    <t>03</t>
  </si>
  <si>
    <t>4440000</t>
  </si>
  <si>
    <t>Etat impôts s/bénéfices</t>
  </si>
  <si>
    <t>04</t>
  </si>
  <si>
    <t>4452920</t>
  </si>
  <si>
    <t>TVA intracom. à 20%</t>
  </si>
  <si>
    <t>05</t>
  </si>
  <si>
    <t>4455100</t>
  </si>
  <si>
    <t>Tva à décaisser</t>
  </si>
  <si>
    <t>06</t>
  </si>
  <si>
    <t>4456200</t>
  </si>
  <si>
    <t>Tva Déductible s/immob.</t>
  </si>
  <si>
    <t>07</t>
  </si>
  <si>
    <t>4456220</t>
  </si>
  <si>
    <t>Tva déd. sur immo à 20%</t>
  </si>
  <si>
    <t>08</t>
  </si>
  <si>
    <t>COMPTE COMPTABLE :</t>
  </si>
  <si>
    <t>4456610</t>
  </si>
  <si>
    <t>Tva déductible à 10%</t>
  </si>
  <si>
    <t>09</t>
  </si>
  <si>
    <t>4456620</t>
  </si>
  <si>
    <t>Tva déductible à 20%</t>
  </si>
  <si>
    <t>10</t>
  </si>
  <si>
    <t>4456920</t>
  </si>
  <si>
    <t>TVA sur achats intracom. à 20 %</t>
  </si>
  <si>
    <t>11</t>
  </si>
  <si>
    <t>4457100</t>
  </si>
  <si>
    <t>Tva export (pour mémoire)</t>
  </si>
  <si>
    <t>12</t>
  </si>
  <si>
    <t>TEMPS REEL :</t>
  </si>
  <si>
    <t>4457110</t>
  </si>
  <si>
    <t>Tva collectée à 10%</t>
  </si>
  <si>
    <t>4457120</t>
  </si>
  <si>
    <t>Tva collectée à 20%</t>
  </si>
  <si>
    <t>OUI</t>
  </si>
  <si>
    <t>4810</t>
  </si>
  <si>
    <t>Charges à répartir</t>
  </si>
  <si>
    <t>Compte Général - Nature Banque</t>
  </si>
  <si>
    <t>5120</t>
  </si>
  <si>
    <t xml:space="preserve">Banque Rivas et Duras </t>
  </si>
  <si>
    <t>5125</t>
  </si>
  <si>
    <t>Banque Européene Ltd</t>
  </si>
  <si>
    <t>Compte Général - Nature Caisse</t>
  </si>
  <si>
    <t>5310</t>
  </si>
  <si>
    <t>Caisse en euro</t>
  </si>
  <si>
    <t>Compte Général - Nature Capitaux</t>
  </si>
  <si>
    <t>10100</t>
  </si>
  <si>
    <t>Capital</t>
  </si>
  <si>
    <t>10610</t>
  </si>
  <si>
    <t>Réserves légales</t>
  </si>
  <si>
    <t>106800</t>
  </si>
  <si>
    <t>Autres réserves</t>
  </si>
  <si>
    <t>14500</t>
  </si>
  <si>
    <t>Amortissements dérogatoires</t>
  </si>
  <si>
    <t>16400</t>
  </si>
  <si>
    <t>Emprunt crédit joaillerie</t>
  </si>
  <si>
    <t>Compte Général - Nature Charge</t>
  </si>
  <si>
    <t>601000</t>
  </si>
  <si>
    <t>Achats exonérés</t>
  </si>
  <si>
    <t>601010</t>
  </si>
  <si>
    <t>Achats matières 10%</t>
  </si>
  <si>
    <t>601020</t>
  </si>
  <si>
    <t>Achats matières 20%</t>
  </si>
  <si>
    <t>601090</t>
  </si>
  <si>
    <t>Achats intracommunautaires</t>
  </si>
  <si>
    <t>603100</t>
  </si>
  <si>
    <t>Var/stocks matières premières</t>
  </si>
  <si>
    <t>606110</t>
  </si>
  <si>
    <t>Electricité</t>
  </si>
  <si>
    <t>606120</t>
  </si>
  <si>
    <t>Gaz</t>
  </si>
  <si>
    <t>606400</t>
  </si>
  <si>
    <t>Fournitures administratives</t>
  </si>
  <si>
    <t>607100</t>
  </si>
  <si>
    <t>Achat de marchandises</t>
  </si>
  <si>
    <t>612200</t>
  </si>
  <si>
    <t>Crédit-bail mobilier</t>
  </si>
  <si>
    <t>613500</t>
  </si>
  <si>
    <t>Locations immobilières</t>
  </si>
  <si>
    <t>615510</t>
  </si>
  <si>
    <t>Entretien matériel de transport</t>
  </si>
  <si>
    <t>616100</t>
  </si>
  <si>
    <t>Assurances</t>
  </si>
  <si>
    <t>618100</t>
  </si>
  <si>
    <t>Documentation générale</t>
  </si>
  <si>
    <t>618300</t>
  </si>
  <si>
    <t>Documentation technique</t>
  </si>
  <si>
    <t>622600</t>
  </si>
  <si>
    <t>Honoraires</t>
  </si>
  <si>
    <t>623100</t>
  </si>
  <si>
    <t>Publicité, annonces</t>
  </si>
  <si>
    <t>626000</t>
  </si>
  <si>
    <t>Frais P.T.T. (poste)</t>
  </si>
  <si>
    <t>626200</t>
  </si>
  <si>
    <t>Téléphone</t>
  </si>
  <si>
    <t>627000</t>
  </si>
  <si>
    <t>Services bancaires</t>
  </si>
  <si>
    <t>637800</t>
  </si>
  <si>
    <t>Taxes diverses</t>
  </si>
  <si>
    <t>64110000</t>
  </si>
  <si>
    <t>Salaires, appointements, commission</t>
  </si>
  <si>
    <t>64510000</t>
  </si>
  <si>
    <t>64531000</t>
  </si>
  <si>
    <t>64540000</t>
  </si>
  <si>
    <t>681120</t>
  </si>
  <si>
    <t>Dotations /immob. corporelles</t>
  </si>
  <si>
    <t>681740</t>
  </si>
  <si>
    <t>Dot. aux dépréciations des créances</t>
  </si>
  <si>
    <t>687250</t>
  </si>
  <si>
    <t>Dot /amortissements dérogatoires</t>
  </si>
  <si>
    <t>Compte Général - Nature Client</t>
  </si>
  <si>
    <t>4110000</t>
  </si>
  <si>
    <t>Collectif clients</t>
  </si>
  <si>
    <t>4130000</t>
  </si>
  <si>
    <t>Collectif client-effets à recevoir</t>
  </si>
  <si>
    <t>Compte Général - Nature Fournisseur</t>
  </si>
  <si>
    <t>4010000</t>
  </si>
  <si>
    <t>Collectif fournisseurs</t>
  </si>
  <si>
    <t>4040000</t>
  </si>
  <si>
    <t>Collectif fournisseurs d'immo.</t>
  </si>
  <si>
    <t>Compte Général - Nature Immobilisation</t>
  </si>
  <si>
    <t>21310</t>
  </si>
  <si>
    <t>Bâtiments</t>
  </si>
  <si>
    <t>21500</t>
  </si>
  <si>
    <t>Installations techniques</t>
  </si>
  <si>
    <t>21810</t>
  </si>
  <si>
    <t>Installations générales</t>
  </si>
  <si>
    <t>21820</t>
  </si>
  <si>
    <t>Matériel de transport</t>
  </si>
  <si>
    <t>21830</t>
  </si>
  <si>
    <t>Matériel de bureau &amp; informatique</t>
  </si>
  <si>
    <t>21840</t>
  </si>
  <si>
    <t>Mobilier</t>
  </si>
  <si>
    <t>27100</t>
  </si>
  <si>
    <t>Titres immobilisés</t>
  </si>
  <si>
    <t>274000</t>
  </si>
  <si>
    <t>Prêt</t>
  </si>
  <si>
    <t>Compte Général - Nature Produit</t>
  </si>
  <si>
    <t>701010</t>
  </si>
  <si>
    <t>Ventes à 10%</t>
  </si>
  <si>
    <t>701020</t>
  </si>
  <si>
    <t>Ventes à 20%</t>
  </si>
  <si>
    <t>701090</t>
  </si>
  <si>
    <t>Ventes export</t>
  </si>
  <si>
    <t>703000</t>
  </si>
  <si>
    <t>Ventes de produits résiduels</t>
  </si>
  <si>
    <t>706000</t>
  </si>
  <si>
    <t>Prestations de services</t>
  </si>
  <si>
    <t>707100</t>
  </si>
  <si>
    <t>Ventes de marchandises</t>
  </si>
  <si>
    <t>708500</t>
  </si>
  <si>
    <t>Ports &amp; frais accessoires facturés</t>
  </si>
  <si>
    <t>71355</t>
  </si>
  <si>
    <t>Variation stocks des produits finis</t>
  </si>
  <si>
    <t>Compte Général - Nature Résultat - Bilan</t>
  </si>
  <si>
    <t>11000</t>
  </si>
  <si>
    <t>Report à nouveau (créditeur)</t>
  </si>
  <si>
    <t>Compte Général - Nature Salarié</t>
  </si>
  <si>
    <t>421LYON</t>
  </si>
  <si>
    <t>Personnel Lyon</t>
  </si>
  <si>
    <t>421PARI</t>
  </si>
  <si>
    <t>Personnel Paris</t>
  </si>
  <si>
    <t>Compte Général - Nature Stock</t>
  </si>
  <si>
    <t>31100</t>
  </si>
  <si>
    <t>Stock de matières 1ères</t>
  </si>
  <si>
    <t>35500</t>
  </si>
  <si>
    <t>Stock de produits finis</t>
  </si>
  <si>
    <t>37100</t>
  </si>
  <si>
    <t>Stocks de marchandises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</si>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</sst>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00%"/>
  </numFmts>
  <fonts count="20" x14ac:knownFonts="1"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b/>
      <sz val="26"/>
      <color theme="1"/>
      <name val="Segoe UI"/>
      <family val="2"/>
    </font>
    <font>
      <sz val="18"/>
      <color theme="0"/>
      <name val="Segoe UI"/>
      <family val="2"/>
    </font>
    <font>
      <sz val="26"/>
      <color theme="0"/>
      <name val="Segoe UI Light"/>
      <family val="2"/>
    </font>
    <font>
      <b/>
      <sz val="12"/>
      <color theme="6" tint="-0.249977111117893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sz val="11"/>
      <color rgb="FF444450"/>
      <name val="Calibri"/>
      <family val="2"/>
      <scheme val="minor"/>
    </font>
    <font>
      <sz val="24"/>
      <color theme="0"/>
      <name val="Segoe UI Light"/>
      <family val="2"/>
    </font>
    <font>
      <sz val="11"/>
      <name val="Calibri"/>
      <family val="2"/>
      <scheme val="minor"/>
    </font>
    <font>
      <sz val="11"/>
      <color theme="1"/>
      <name val="Segoe UI Light"/>
      <family val="2"/>
    </font>
    <font>
      <b/>
      <sz val="10"/>
      <color rgb="FF000000"/>
      <name val="Calibri"/>
      <family val="2"/>
      <scheme val="minor"/>
    </font>
    <font>
      <sz val="18"/>
      <color theme="0"/>
      <name val="Segoe UI Light"/>
      <family val="2"/>
    </font>
    <font>
      <sz val="20"/>
      <color theme="0"/>
      <name val="Segoe UI Light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rgb="FF4444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778899"/>
      </top>
      <bottom style="thin">
        <color rgb="FF778899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left" vertical="center" indent="2"/>
    </xf>
    <xf numFmtId="0" fontId="2" fillId="2" borderId="0" xfId="0" applyFont="1" applyFill="1" applyAlignment="1">
      <alignment horizontal="center"/>
    </xf>
    <xf numFmtId="49" fontId="2" fillId="2" borderId="0" xfId="0" quotePrefix="1" applyNumberFormat="1" applyFont="1" applyFill="1" applyAlignment="1">
      <alignment horizontal="center"/>
    </xf>
    <xf numFmtId="49" fontId="2" fillId="2" borderId="0" xfId="0" applyNumberFormat="1" applyFont="1" applyFill="1"/>
    <xf numFmtId="0" fontId="0" fillId="2" borderId="0" xfId="0" applyFill="1"/>
    <xf numFmtId="49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/>
    <xf numFmtId="0" fontId="7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/>
    <xf numFmtId="0" fontId="0" fillId="0" borderId="0" xfId="0" quotePrefix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4" borderId="0" xfId="0" applyFont="1" applyFill="1"/>
    <xf numFmtId="49" fontId="14" fillId="6" borderId="4" xfId="0" applyNumberFormat="1" applyFont="1" applyFill="1" applyBorder="1" applyAlignment="1">
      <alignment horizontal="right" vertical="center"/>
    </xf>
    <xf numFmtId="4" fontId="14" fillId="6" borderId="4" xfId="0" applyNumberFormat="1" applyFont="1" applyFill="1" applyBorder="1" applyAlignment="1">
      <alignment horizontal="right" vertical="center"/>
    </xf>
    <xf numFmtId="4" fontId="14" fillId="6" borderId="4" xfId="0" applyNumberFormat="1" applyFont="1" applyFill="1" applyBorder="1" applyAlignment="1">
      <alignment horizontal="right" vertical="top"/>
    </xf>
    <xf numFmtId="0" fontId="14" fillId="6" borderId="4" xfId="0" applyFont="1" applyFill="1" applyBorder="1" applyAlignment="1">
      <alignment horizontal="left" vertical="top"/>
    </xf>
    <xf numFmtId="164" fontId="14" fillId="6" borderId="4" xfId="0" applyNumberFormat="1" applyFont="1" applyFill="1" applyBorder="1" applyAlignment="1">
      <alignment horizontal="right" vertical="top"/>
    </xf>
    <xf numFmtId="0" fontId="15" fillId="4" borderId="0" xfId="0" applyFont="1" applyFill="1" applyAlignment="1">
      <alignment horizontal="center" vertical="center"/>
    </xf>
    <xf numFmtId="49" fontId="17" fillId="6" borderId="0" xfId="0" applyNumberFormat="1" applyFont="1" applyFill="1" applyAlignment="1">
      <alignment horizontal="left" vertical="center"/>
    </xf>
    <xf numFmtId="4" fontId="17" fillId="6" borderId="0" xfId="0" applyNumberFormat="1" applyFont="1" applyFill="1" applyAlignment="1">
      <alignment horizontal="right" vertical="top"/>
    </xf>
    <xf numFmtId="0" fontId="17" fillId="6" borderId="0" xfId="0" applyFont="1" applyFill="1" applyAlignment="1">
      <alignment horizontal="left" vertical="top"/>
    </xf>
    <xf numFmtId="164" fontId="17" fillId="6" borderId="0" xfId="0" applyNumberFormat="1" applyFont="1" applyFill="1" applyAlignment="1">
      <alignment horizontal="right" vertical="top"/>
    </xf>
    <xf numFmtId="49" fontId="15" fillId="4" borderId="0" xfId="0" applyNumberFormat="1" applyFont="1" applyFill="1" applyAlignment="1">
      <alignment horizontal="center" vertical="center"/>
    </xf>
    <xf numFmtId="0" fontId="0" fillId="4" borderId="0" xfId="0" applyFill="1"/>
    <xf numFmtId="49" fontId="18" fillId="7" borderId="5" xfId="0" applyNumberFormat="1" applyFont="1" applyFill="1" applyBorder="1" applyAlignment="1">
      <alignment horizontal="left" vertical="center"/>
    </xf>
    <xf numFmtId="4" fontId="18" fillId="7" borderId="5" xfId="0" applyNumberFormat="1" applyFont="1" applyFill="1" applyBorder="1" applyAlignment="1">
      <alignment horizontal="left" vertical="center"/>
    </xf>
    <xf numFmtId="4" fontId="18" fillId="7" borderId="5" xfId="0" applyNumberFormat="1" applyFont="1" applyFill="1" applyBorder="1" applyAlignment="1">
      <alignment horizontal="right" vertical="top"/>
    </xf>
    <xf numFmtId="0" fontId="18" fillId="7" borderId="5" xfId="0" applyFont="1" applyFill="1" applyBorder="1" applyAlignment="1">
      <alignment horizontal="left" vertical="top"/>
    </xf>
    <xf numFmtId="164" fontId="18" fillId="7" borderId="5" xfId="0" applyNumberFormat="1" applyFont="1" applyFill="1" applyBorder="1" applyAlignment="1">
      <alignment horizontal="right" vertical="top"/>
    </xf>
    <xf numFmtId="0" fontId="16" fillId="4" borderId="0" xfId="0" applyFont="1" applyFill="1" applyAlignment="1">
      <alignment horizontal="center" vertical="center"/>
    </xf>
    <xf numFmtId="49" fontId="18" fillId="7" borderId="6" xfId="0" applyNumberFormat="1" applyFont="1" applyFill="1" applyBorder="1" applyAlignment="1">
      <alignment horizontal="left" vertical="center"/>
    </xf>
    <xf numFmtId="4" fontId="18" fillId="7" borderId="6" xfId="0" applyNumberFormat="1" applyFont="1" applyFill="1" applyBorder="1" applyAlignment="1">
      <alignment horizontal="left" vertical="center"/>
    </xf>
    <xf numFmtId="4" fontId="18" fillId="7" borderId="6" xfId="0" applyNumberFormat="1" applyFont="1" applyFill="1" applyBorder="1" applyAlignment="1">
      <alignment horizontal="right" vertical="top"/>
    </xf>
    <xf numFmtId="0" fontId="18" fillId="7" borderId="6" xfId="0" applyFont="1" applyFill="1" applyBorder="1" applyAlignment="1">
      <alignment horizontal="left" vertical="top"/>
    </xf>
    <xf numFmtId="164" fontId="18" fillId="7" borderId="6" xfId="0" applyNumberFormat="1" applyFont="1" applyFill="1" applyBorder="1" applyAlignment="1">
      <alignment horizontal="right" vertical="top"/>
    </xf>
    <xf numFmtId="49" fontId="0" fillId="0" borderId="0" xfId="0" applyNumberFormat="1"/>
    <xf numFmtId="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693822F-DC92-4723-B835-6ACCB7A4D347}"/>
            </a:ext>
          </a:extLst>
        </xdr:cNvPr>
        <xdr:cNvSpPr/>
      </xdr:nvSpPr>
      <xdr:spPr>
        <a:xfrm>
          <a:off x="682743" y="702943"/>
          <a:ext cx="109737" cy="479298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8BB333D-AF19-4B1F-8729-267EED8DE13E}"/>
            </a:ext>
          </a:extLst>
        </xdr:cNvPr>
        <xdr:cNvSpPr/>
      </xdr:nvSpPr>
      <xdr:spPr>
        <a:xfrm>
          <a:off x="557212" y="3031488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D4ED110B-FBBD-4860-885C-63C7AE47BFCA}"/>
            </a:ext>
          </a:extLst>
        </xdr:cNvPr>
        <xdr:cNvSpPr/>
      </xdr:nvSpPr>
      <xdr:spPr>
        <a:xfrm>
          <a:off x="557212" y="4409650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EA384F9F-C3BA-4248-879D-286664D8629D}"/>
            </a:ext>
          </a:extLst>
        </xdr:cNvPr>
        <xdr:cNvSpPr/>
      </xdr:nvSpPr>
      <xdr:spPr>
        <a:xfrm>
          <a:off x="546629" y="1221105"/>
          <a:ext cx="390480" cy="3367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compta_SYSCOH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Balance par nature"/>
      <sheetName val="Evolution Poste de charges"/>
      <sheetName val="Evolution Poste de produits"/>
      <sheetName val="Palmarès Cptes de Charges"/>
      <sheetName val="Répartition Charges Graph"/>
      <sheetName val="Palmarès Cptes de Vtes"/>
      <sheetName val="Répartition Produits Graph"/>
      <sheetName val="Analyse du résultat"/>
      <sheetName val="Résultat cptes mouvementés"/>
      <sheetName val="RIK_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F3FFF-2FB6-4A97-9EF9-5CC680482755}">
  <dimension ref="A1:AM44"/>
  <sheetViews>
    <sheetView showGridLines="0" tabSelected="1" zoomScale="70" zoomScaleNormal="70" workbookViewId="0">
      <selection sqref="A1:K2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4"/>
      <c r="P1" s="2"/>
      <c r="Q1" s="2"/>
      <c r="R1" s="3"/>
      <c r="S1" s="4"/>
      <c r="T1" s="2"/>
      <c r="U1" s="2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5.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6"/>
      <c r="O2" s="4"/>
      <c r="P2" s="2"/>
      <c r="Q2" s="2"/>
      <c r="R2" s="6"/>
      <c r="S2" s="4"/>
      <c r="T2" s="2"/>
      <c r="U2" s="2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4.6" x14ac:dyDescent="0.55000000000000004">
      <c r="B7" s="7" t="s">
        <v>1</v>
      </c>
    </row>
    <row r="8" spans="1:39" ht="38.4" x14ac:dyDescent="0.85">
      <c r="B8" s="8"/>
      <c r="S8" s="9" t="s">
        <v>2</v>
      </c>
    </row>
    <row r="9" spans="1:39" ht="21" x14ac:dyDescent="0.35">
      <c r="B9" s="8"/>
    </row>
    <row r="10" spans="1:39" ht="38.4" x14ac:dyDescent="0.85">
      <c r="B10" s="8"/>
      <c r="S10" s="9" t="s">
        <v>3</v>
      </c>
      <c r="U10" s="9" t="s">
        <v>4</v>
      </c>
    </row>
    <row r="11" spans="1:39" ht="21" x14ac:dyDescent="0.35">
      <c r="B11" s="8"/>
    </row>
    <row r="12" spans="1:39" ht="24.6" x14ac:dyDescent="0.55000000000000004">
      <c r="B12" s="7" t="s">
        <v>5</v>
      </c>
    </row>
    <row r="13" spans="1:39" ht="21" x14ac:dyDescent="0.35">
      <c r="B13" s="8"/>
    </row>
    <row r="14" spans="1:39" ht="21" x14ac:dyDescent="0.35">
      <c r="B14" s="8"/>
    </row>
    <row r="15" spans="1:39" ht="21" x14ac:dyDescent="0.35">
      <c r="B15" s="8"/>
    </row>
    <row r="16" spans="1:39" ht="21" x14ac:dyDescent="0.35">
      <c r="B16" s="8"/>
    </row>
    <row r="17" spans="1:39" ht="24.6" x14ac:dyDescent="0.55000000000000004">
      <c r="B17" s="7" t="s">
        <v>6</v>
      </c>
    </row>
    <row r="22" spans="1:39" ht="15" customHeight="1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6CAF-7393-4D30-B7D8-8A770218757C}">
  <sheetPr>
    <tabColor theme="5"/>
    <outlinePr summaryBelow="0"/>
  </sheetPr>
  <dimension ref="A1:AH1232"/>
  <sheetViews>
    <sheetView showGridLines="0" workbookViewId="0">
      <selection sqref="A1:K2"/>
    </sheetView>
  </sheetViews>
  <sheetFormatPr baseColWidth="10" defaultRowHeight="14.4" outlineLevelRow="1" x14ac:dyDescent="0.3"/>
  <cols>
    <col min="3" max="3" width="16.44140625" customWidth="1"/>
    <col min="4" max="4" width="1.6640625" customWidth="1"/>
    <col min="5" max="5" width="42.44140625" bestFit="1" customWidth="1"/>
    <col min="6" max="6" width="30.88671875" bestFit="1" customWidth="1"/>
    <col min="7" max="7" width="17" bestFit="1" customWidth="1"/>
    <col min="8" max="8" width="5" bestFit="1" customWidth="1"/>
    <col min="9" max="9" width="11.5546875" bestFit="1" customWidth="1"/>
    <col min="10" max="11" width="5.6640625" bestFit="1" customWidth="1"/>
    <col min="12" max="12" width="8.33203125" bestFit="1" customWidth="1"/>
  </cols>
  <sheetData>
    <row r="1" spans="1:34" ht="15" customHeight="1" x14ac:dyDescent="0.3">
      <c r="A1" s="12" t="s">
        <v>8</v>
      </c>
      <c r="B1" s="12"/>
      <c r="C1" s="12"/>
      <c r="K1" s="13" t="s">
        <v>9</v>
      </c>
      <c r="L1" s="14" t="str">
        <f>'Prise en Main'!U10</f>
        <v>€</v>
      </c>
      <c r="AG1" s="15" t="str">
        <f>VLOOKUP(A18,$AG$2:$AH$25,2,FALSE)</f>
        <v>01..12</v>
      </c>
    </row>
    <row r="2" spans="1:34" ht="16.5" customHeight="1" x14ac:dyDescent="0.3">
      <c r="A2" s="12"/>
      <c r="B2" s="12"/>
      <c r="C2" s="12"/>
      <c r="AG2" t="s">
        <v>10</v>
      </c>
      <c r="AH2" s="16" t="s">
        <v>11</v>
      </c>
    </row>
    <row r="3" spans="1:34" ht="15" customHeight="1" x14ac:dyDescent="0.3">
      <c r="A3" s="12" t="s">
        <v>12</v>
      </c>
      <c r="B3" s="12"/>
      <c r="C3" s="12"/>
      <c r="E3" s="17" t="s">
        <v>13</v>
      </c>
      <c r="F3" s="18" t="s">
        <v>14</v>
      </c>
      <c r="G3" s="19" t="s">
        <v>15</v>
      </c>
      <c r="H3" s="20" t="str">
        <f>A13</f>
        <v>2017</v>
      </c>
      <c r="I3" s="21">
        <f>H3-1</f>
        <v>2016</v>
      </c>
      <c r="J3" s="22" t="s">
        <v>16</v>
      </c>
      <c r="K3" s="23" t="s">
        <v>17</v>
      </c>
      <c r="AG3" t="s">
        <v>18</v>
      </c>
      <c r="AH3" s="16" t="s">
        <v>19</v>
      </c>
    </row>
    <row r="4" spans="1:34" ht="16.5" customHeight="1" x14ac:dyDescent="0.3">
      <c r="A4" s="12"/>
      <c r="B4" s="12"/>
      <c r="C4" s="12"/>
      <c r="E4" t="str">
        <f>_xll.Assistant.XL.RIK_AL("INF02__2_0_0,F=B='1',U='0',I='0',FN='Calibri',FS='10',FC='#FFFFFF',BC='#A5A5A5',AH='1',AV='1',Br=[$top-$bottom],BrS='1',BrC='#778899'_1,C=Total,F=B='1',U='0',I='0',FN='Calibri',FS='10',FC='#000000',BC='#FFFFFF',AH='1',AV"&amp;"='1',Br=[$top-$bottom],BrS='1',BrC='#778899'_0_1_1_0_D=110x6;INF02@E=0,S=1001|5,G=1_1_1_F=B='1'_U='0'_I='0'_FN='Calibri'_FS='10'_FC='#000000'_BC='#FFFFFF'_AH='3'_AV='1'_Br=[$top-$bottom]_BrS='1'_BrC='#778899'_C=Compte Gé"&amp;"néral - Nature_0_1_F=B='1'_U='0'_I='0'_FN='Calibri'_FS='10'_FC='#000000'_BC='#FFFFFF'_AH='1'_AV='1'_Br=[$top-$bottom]_BrS='1'_BrC='#778899'_C=Compte Général - Nature,T=0,P=0,O=NF='Texte'_B='0'_U='0'_I='0'_FN='Calibri'_FS"&amp;"='10'_FC='#000000'_BC='#FFFFFF'_AH='1'_AV='1'_Br=[]_BrS='0'_BrC='#FFFFFF'_WpT='0':E=0,S=1001|1,G=0,T=0,P=0,O=NF='Texte'_B='0'_U='0'_I='0'_FN='Calibri'_FS='10'_FC='#000000'_BC='#FFFFFF'_AH='1'_AV='1'_Br=[]_BrS='0'_BrC='#F"&amp;"FFFFF'_WpT='0':E=0,S=1001|3,G=0,T=0,P=0,O=NF='Texte'_B='0'_U='0'_I='0'_FN='Calibri'_FS='10'_FC='#000000'_BC='#FFFFFF'_AH='1'_AV='1'_Br=[]_BrS='0'_BrC='#FFFFFF'_WpT='0':L=Année N,E=1,G=0,T=0,P=0,F=SI([1022]={0};[1031];0),"&amp;"Y=0,O=NF='Nombre'_B='0'_U='0'_I='0'_FN='Calibri'_FS='10'_FC='#000000'_BC='#FFFFFF'_AH='3'_AV='0'_Br=[]_BrS='0'_BrC='#FFFFFF'_WpT='0',C=&lt;&gt;0:L=Année N-1,E=1,G=0,T=0,P=0,F=SI([1022]={1};[1031];0),Y=0,O=NF='Nombre'_B='0'_U='"&amp;"0'_I='0'_FN='Calibri'_FS='10'_FC='#000000'_BC='#FFFFFF'_AH='3'_AV='0'_Br=[]_BrS='0'_BrC='#FFFFFF'_WpT='0':L=Ecart,E=1,G=0,T=0,P=0,F=[Année N]-[Année N-1],Y=1,O=NF='Standard'_B='0'_U='0'_I='0'_FN='Calibri'_FS='10'_FC='#00"&amp;"0000'_BC='#FFFFFF'_AH='1'_AV='0'_Br=[]_BrS='0'_BrC='#FFFFFF'_WpT='0':L=Ecart Pct,E=0,G=0,T=0,P=0,F==SI([Année N-1]=0;0;([Année N]-[Année N-1])/[Année N-1]),Y=1,O=NF='Pourcentage'_B='0'_U='0'_I='0'_FN='Calibri'_FS='10'_FC"&amp;"='#000000'_BC='#FFFFFF'_AH='3'_AV='0'_Br=[]_BrS='0'_BrC='#FFFFFF'_WpT='0',CF=TC='5'_TO='8'_V='[1-33-67]'_[1-1]:@R=A,S=1084,V=*:R=B,S=1000,V={2}:R=C,S=1023,V={3}:R=D,S=1001|1,V={4}:R=E,S=1044,V={5}:R=F,S=1012|3,V=&lt;&gt;Situat"&amp;"ion:",$H$3,$I$3,$A$8,$AG$1,$A$24,$A$28)</f>
        <v/>
      </c>
      <c r="AG4" t="s">
        <v>20</v>
      </c>
      <c r="AH4" s="16" t="s">
        <v>21</v>
      </c>
    </row>
    <row r="5" spans="1:34" ht="16.8" x14ac:dyDescent="0.4">
      <c r="A5" s="24"/>
      <c r="B5" s="24"/>
      <c r="C5" s="24"/>
      <c r="E5" s="25" t="s">
        <v>22</v>
      </c>
      <c r="F5" s="25"/>
      <c r="G5" s="26">
        <v>2363762.11</v>
      </c>
      <c r="H5" s="27">
        <v>0</v>
      </c>
      <c r="I5" s="28">
        <v>2363762.11</v>
      </c>
      <c r="J5" s="29">
        <f t="shared" ref="J5:J11" si="0">IF(H5=0,0,(G5-H5)/H5)</f>
        <v>0</v>
      </c>
      <c r="AG5" t="s">
        <v>23</v>
      </c>
      <c r="AH5" s="16" t="s">
        <v>24</v>
      </c>
    </row>
    <row r="6" spans="1:34" outlineLevel="1" x14ac:dyDescent="0.3">
      <c r="A6" s="30" t="s">
        <v>25</v>
      </c>
      <c r="B6" s="30"/>
      <c r="C6" s="30"/>
      <c r="E6" s="31" t="s">
        <v>26</v>
      </c>
      <c r="F6" s="31" t="s">
        <v>27</v>
      </c>
      <c r="G6" s="32">
        <v>1691007.86</v>
      </c>
      <c r="H6" s="32">
        <v>0</v>
      </c>
      <c r="I6" s="33">
        <v>1691007.86</v>
      </c>
      <c r="J6" s="34">
        <f t="shared" si="0"/>
        <v>0</v>
      </c>
      <c r="AG6" t="s">
        <v>28</v>
      </c>
      <c r="AH6" s="16" t="s">
        <v>29</v>
      </c>
    </row>
    <row r="7" spans="1:34" outlineLevel="1" x14ac:dyDescent="0.3">
      <c r="A7" s="30"/>
      <c r="B7" s="30"/>
      <c r="C7" s="30"/>
      <c r="E7" s="31" t="s">
        <v>30</v>
      </c>
      <c r="F7" s="31" t="s">
        <v>31</v>
      </c>
      <c r="G7" s="32">
        <v>564976.82999999996</v>
      </c>
      <c r="H7" s="32">
        <v>0</v>
      </c>
      <c r="I7" s="33">
        <v>564976.82999999996</v>
      </c>
      <c r="J7" s="34">
        <f t="shared" si="0"/>
        <v>0</v>
      </c>
      <c r="AG7" t="s">
        <v>32</v>
      </c>
      <c r="AH7" s="16" t="s">
        <v>33</v>
      </c>
    </row>
    <row r="8" spans="1:34" outlineLevel="1" x14ac:dyDescent="0.3">
      <c r="A8" s="35" t="s">
        <v>34</v>
      </c>
      <c r="B8" s="35"/>
      <c r="C8" s="35"/>
      <c r="E8" s="31" t="s">
        <v>35</v>
      </c>
      <c r="F8" s="31" t="s">
        <v>36</v>
      </c>
      <c r="G8" s="32">
        <v>13662.1</v>
      </c>
      <c r="H8" s="32">
        <v>0</v>
      </c>
      <c r="I8" s="33">
        <v>13662.1</v>
      </c>
      <c r="J8" s="34">
        <f t="shared" si="0"/>
        <v>0</v>
      </c>
      <c r="AG8" t="s">
        <v>37</v>
      </c>
      <c r="AH8" s="16" t="s">
        <v>38</v>
      </c>
    </row>
    <row r="9" spans="1:34" outlineLevel="1" x14ac:dyDescent="0.3">
      <c r="A9" s="35"/>
      <c r="B9" s="35"/>
      <c r="C9" s="35"/>
      <c r="E9" s="31" t="s">
        <v>39</v>
      </c>
      <c r="F9" s="31" t="s">
        <v>40</v>
      </c>
      <c r="G9" s="32">
        <v>629.14</v>
      </c>
      <c r="H9" s="32">
        <v>0</v>
      </c>
      <c r="I9" s="33">
        <v>629.14</v>
      </c>
      <c r="J9" s="34">
        <f t="shared" si="0"/>
        <v>0</v>
      </c>
      <c r="AG9" t="s">
        <v>41</v>
      </c>
      <c r="AH9" s="16" t="s">
        <v>42</v>
      </c>
    </row>
    <row r="10" spans="1:34" outlineLevel="1" x14ac:dyDescent="0.3">
      <c r="A10" s="36"/>
      <c r="B10" s="36"/>
      <c r="C10" s="36"/>
      <c r="E10" s="31" t="s">
        <v>43</v>
      </c>
      <c r="F10" s="31" t="s">
        <v>44</v>
      </c>
      <c r="G10" s="32">
        <v>2893.52</v>
      </c>
      <c r="H10" s="32">
        <v>0</v>
      </c>
      <c r="I10" s="33">
        <v>2893.52</v>
      </c>
      <c r="J10" s="34">
        <f t="shared" si="0"/>
        <v>0</v>
      </c>
      <c r="AG10" t="s">
        <v>45</v>
      </c>
      <c r="AH10" s="16" t="s">
        <v>46</v>
      </c>
    </row>
    <row r="11" spans="1:34" outlineLevel="1" x14ac:dyDescent="0.3">
      <c r="A11" s="30" t="s">
        <v>47</v>
      </c>
      <c r="B11" s="30"/>
      <c r="C11" s="30"/>
      <c r="E11" s="31" t="s">
        <v>48</v>
      </c>
      <c r="F11" s="31" t="s">
        <v>49</v>
      </c>
      <c r="G11" s="32">
        <v>90592.66</v>
      </c>
      <c r="H11" s="32">
        <v>0</v>
      </c>
      <c r="I11" s="33">
        <v>90592.66</v>
      </c>
      <c r="J11" s="34">
        <f t="shared" si="0"/>
        <v>0</v>
      </c>
      <c r="AG11" t="s">
        <v>50</v>
      </c>
      <c r="AH11" s="16" t="s">
        <v>51</v>
      </c>
    </row>
    <row r="12" spans="1:34" ht="0.9" customHeight="1" outlineLevel="1" x14ac:dyDescent="0.3">
      <c r="A12" s="30"/>
      <c r="B12" s="30"/>
      <c r="C12" s="30"/>
      <c r="E12" s="37"/>
      <c r="F12" s="37"/>
      <c r="G12" s="38"/>
      <c r="H12" s="39"/>
      <c r="I12" s="40"/>
      <c r="J12" s="41"/>
      <c r="AG12" t="s">
        <v>52</v>
      </c>
      <c r="AH12" s="16" t="s">
        <v>53</v>
      </c>
    </row>
    <row r="13" spans="1:34" x14ac:dyDescent="0.3">
      <c r="A13" s="35" t="s">
        <v>54</v>
      </c>
      <c r="B13" s="35"/>
      <c r="C13" s="35"/>
      <c r="E13" s="25" t="s">
        <v>55</v>
      </c>
      <c r="F13" s="25"/>
      <c r="G13" s="26">
        <v>515045.17</v>
      </c>
      <c r="H13" s="27">
        <v>0</v>
      </c>
      <c r="I13" s="28">
        <v>515045.17</v>
      </c>
      <c r="J13" s="29">
        <f t="shared" ref="J13:J28" si="1">IF(H13=0,0,(G13-H13)/H13)</f>
        <v>0</v>
      </c>
      <c r="AG13" t="s">
        <v>56</v>
      </c>
      <c r="AH13" s="16" t="s">
        <v>57</v>
      </c>
    </row>
    <row r="14" spans="1:34" outlineLevel="1" x14ac:dyDescent="0.3">
      <c r="A14" s="35"/>
      <c r="B14" s="35"/>
      <c r="C14" s="35"/>
      <c r="E14" s="31" t="s">
        <v>58</v>
      </c>
      <c r="F14" s="31" t="s">
        <v>59</v>
      </c>
      <c r="G14" s="32">
        <v>5000</v>
      </c>
      <c r="H14" s="32">
        <v>0</v>
      </c>
      <c r="I14" s="33">
        <v>5000</v>
      </c>
      <c r="J14" s="34">
        <f t="shared" si="1"/>
        <v>0</v>
      </c>
      <c r="AG14">
        <v>1</v>
      </c>
      <c r="AH14" s="16" t="s">
        <v>60</v>
      </c>
    </row>
    <row r="15" spans="1:34" outlineLevel="1" x14ac:dyDescent="0.3">
      <c r="A15" s="36"/>
      <c r="B15" s="36"/>
      <c r="C15" s="36"/>
      <c r="E15" s="31" t="s">
        <v>61</v>
      </c>
      <c r="F15" s="31" t="s">
        <v>62</v>
      </c>
      <c r="G15" s="32">
        <v>2540</v>
      </c>
      <c r="H15" s="32">
        <v>0</v>
      </c>
      <c r="I15" s="33">
        <v>2540</v>
      </c>
      <c r="J15" s="34">
        <f t="shared" si="1"/>
        <v>0</v>
      </c>
      <c r="AG15">
        <v>2</v>
      </c>
      <c r="AH15" s="16" t="s">
        <v>63</v>
      </c>
    </row>
    <row r="16" spans="1:34" outlineLevel="1" x14ac:dyDescent="0.3">
      <c r="A16" s="42" t="s">
        <v>64</v>
      </c>
      <c r="B16" s="30"/>
      <c r="C16" s="30"/>
      <c r="E16" s="31" t="s">
        <v>65</v>
      </c>
      <c r="F16" s="31" t="s">
        <v>66</v>
      </c>
      <c r="G16" s="32">
        <v>2154</v>
      </c>
      <c r="H16" s="32">
        <v>0</v>
      </c>
      <c r="I16" s="33">
        <v>2154</v>
      </c>
      <c r="J16" s="34">
        <f t="shared" si="1"/>
        <v>0</v>
      </c>
      <c r="AG16">
        <v>3</v>
      </c>
      <c r="AH16" s="16" t="s">
        <v>67</v>
      </c>
    </row>
    <row r="17" spans="1:34" outlineLevel="1" x14ac:dyDescent="0.3">
      <c r="A17" s="30"/>
      <c r="B17" s="30"/>
      <c r="C17" s="30"/>
      <c r="E17" s="31" t="s">
        <v>68</v>
      </c>
      <c r="F17" s="31" t="s">
        <v>69</v>
      </c>
      <c r="G17" s="32">
        <v>-1500</v>
      </c>
      <c r="H17" s="32">
        <v>0</v>
      </c>
      <c r="I17" s="33">
        <v>-1500</v>
      </c>
      <c r="J17" s="34">
        <f t="shared" si="1"/>
        <v>0</v>
      </c>
      <c r="AG17">
        <v>4</v>
      </c>
      <c r="AH17" s="16" t="s">
        <v>70</v>
      </c>
    </row>
    <row r="18" spans="1:34" outlineLevel="1" x14ac:dyDescent="0.3">
      <c r="A18" s="30" t="s">
        <v>56</v>
      </c>
      <c r="B18" s="30"/>
      <c r="C18" s="30"/>
      <c r="E18" s="31" t="s">
        <v>71</v>
      </c>
      <c r="F18" s="31" t="s">
        <v>72</v>
      </c>
      <c r="G18" s="32">
        <v>860.76</v>
      </c>
      <c r="H18" s="32">
        <v>0</v>
      </c>
      <c r="I18" s="33">
        <v>860.76</v>
      </c>
      <c r="J18" s="34">
        <f t="shared" si="1"/>
        <v>0</v>
      </c>
      <c r="AG18">
        <v>5</v>
      </c>
      <c r="AH18" s="16" t="s">
        <v>73</v>
      </c>
    </row>
    <row r="19" spans="1:34" outlineLevel="1" x14ac:dyDescent="0.3">
      <c r="A19" s="30"/>
      <c r="B19" s="30"/>
      <c r="C19" s="30"/>
      <c r="E19" s="31" t="s">
        <v>74</v>
      </c>
      <c r="F19" s="31" t="s">
        <v>75</v>
      </c>
      <c r="G19" s="32">
        <v>281821</v>
      </c>
      <c r="H19" s="32">
        <v>0</v>
      </c>
      <c r="I19" s="33">
        <v>281821</v>
      </c>
      <c r="J19" s="34">
        <f t="shared" si="1"/>
        <v>0</v>
      </c>
      <c r="AG19">
        <v>6</v>
      </c>
      <c r="AH19" s="16" t="s">
        <v>76</v>
      </c>
    </row>
    <row r="20" spans="1:34" outlineLevel="1" x14ac:dyDescent="0.3">
      <c r="A20" s="36"/>
      <c r="B20" s="36"/>
      <c r="C20" s="36"/>
      <c r="E20" s="31" t="s">
        <v>77</v>
      </c>
      <c r="F20" s="31" t="s">
        <v>78</v>
      </c>
      <c r="G20" s="32">
        <v>-4674.37</v>
      </c>
      <c r="H20" s="32">
        <v>0</v>
      </c>
      <c r="I20" s="33">
        <v>-4674.37</v>
      </c>
      <c r="J20" s="34">
        <f t="shared" si="1"/>
        <v>0</v>
      </c>
      <c r="AG20">
        <v>7</v>
      </c>
      <c r="AH20" s="16" t="s">
        <v>79</v>
      </c>
    </row>
    <row r="21" spans="1:34" outlineLevel="1" x14ac:dyDescent="0.3">
      <c r="A21" s="36"/>
      <c r="B21" s="36"/>
      <c r="C21" s="36"/>
      <c r="E21" s="31" t="s">
        <v>80</v>
      </c>
      <c r="F21" s="31" t="s">
        <v>81</v>
      </c>
      <c r="G21" s="32">
        <v>-5152.7700000000004</v>
      </c>
      <c r="H21" s="32">
        <v>0</v>
      </c>
      <c r="I21" s="33">
        <v>-5152.7700000000004</v>
      </c>
      <c r="J21" s="34">
        <f t="shared" si="1"/>
        <v>0</v>
      </c>
      <c r="AG21">
        <v>8</v>
      </c>
      <c r="AH21" s="16" t="s">
        <v>82</v>
      </c>
    </row>
    <row r="22" spans="1:34" outlineLevel="1" x14ac:dyDescent="0.3">
      <c r="A22" s="30" t="s">
        <v>83</v>
      </c>
      <c r="B22" s="30"/>
      <c r="C22" s="30"/>
      <c r="E22" s="31" t="s">
        <v>84</v>
      </c>
      <c r="F22" s="31" t="s">
        <v>85</v>
      </c>
      <c r="G22" s="32">
        <v>-357.83</v>
      </c>
      <c r="H22" s="32">
        <v>0</v>
      </c>
      <c r="I22" s="33">
        <v>-357.83</v>
      </c>
      <c r="J22" s="34">
        <f t="shared" si="1"/>
        <v>0</v>
      </c>
      <c r="AG22">
        <v>9</v>
      </c>
      <c r="AH22" s="16" t="s">
        <v>86</v>
      </c>
    </row>
    <row r="23" spans="1:34" outlineLevel="1" x14ac:dyDescent="0.3">
      <c r="A23" s="30"/>
      <c r="B23" s="30"/>
      <c r="C23" s="30"/>
      <c r="E23" s="31" t="s">
        <v>87</v>
      </c>
      <c r="F23" s="31" t="s">
        <v>88</v>
      </c>
      <c r="G23" s="32">
        <v>-90385.36</v>
      </c>
      <c r="H23" s="32">
        <v>0</v>
      </c>
      <c r="I23" s="33">
        <v>-90385.36</v>
      </c>
      <c r="J23" s="34">
        <f t="shared" si="1"/>
        <v>0</v>
      </c>
      <c r="AG23">
        <v>10</v>
      </c>
      <c r="AH23" s="16" t="s">
        <v>89</v>
      </c>
    </row>
    <row r="24" spans="1:34" outlineLevel="1" x14ac:dyDescent="0.3">
      <c r="A24" s="35" t="s">
        <v>34</v>
      </c>
      <c r="B24" s="35"/>
      <c r="C24" s="35"/>
      <c r="E24" s="31" t="s">
        <v>90</v>
      </c>
      <c r="F24" s="31" t="s">
        <v>91</v>
      </c>
      <c r="G24" s="32">
        <v>-860.76</v>
      </c>
      <c r="H24" s="32">
        <v>0</v>
      </c>
      <c r="I24" s="33">
        <v>-860.76</v>
      </c>
      <c r="J24" s="34">
        <f t="shared" si="1"/>
        <v>0</v>
      </c>
      <c r="AG24">
        <v>11</v>
      </c>
      <c r="AH24" s="16" t="s">
        <v>92</v>
      </c>
    </row>
    <row r="25" spans="1:34" outlineLevel="1" x14ac:dyDescent="0.3">
      <c r="A25" s="35"/>
      <c r="B25" s="35"/>
      <c r="C25" s="35"/>
      <c r="E25" s="31" t="s">
        <v>93</v>
      </c>
      <c r="F25" s="31" t="s">
        <v>94</v>
      </c>
      <c r="G25" s="32">
        <v>5194</v>
      </c>
      <c r="H25" s="32">
        <v>0</v>
      </c>
      <c r="I25" s="33">
        <v>5194</v>
      </c>
      <c r="J25" s="34">
        <f t="shared" si="1"/>
        <v>0</v>
      </c>
      <c r="AG25">
        <v>12</v>
      </c>
      <c r="AH25" s="16" t="s">
        <v>95</v>
      </c>
    </row>
    <row r="26" spans="1:34" outlineLevel="1" x14ac:dyDescent="0.3">
      <c r="A26" s="30" t="s">
        <v>96</v>
      </c>
      <c r="B26" s="30"/>
      <c r="C26" s="30"/>
      <c r="E26" s="31" t="s">
        <v>97</v>
      </c>
      <c r="F26" s="31" t="s">
        <v>98</v>
      </c>
      <c r="G26" s="32">
        <v>4822.04</v>
      </c>
      <c r="H26" s="32">
        <v>0</v>
      </c>
      <c r="I26" s="33">
        <v>4822.04</v>
      </c>
      <c r="J26" s="34">
        <f t="shared" si="1"/>
        <v>0</v>
      </c>
    </row>
    <row r="27" spans="1:34" outlineLevel="1" x14ac:dyDescent="0.3">
      <c r="A27" s="30"/>
      <c r="B27" s="30"/>
      <c r="C27" s="30"/>
      <c r="E27" s="31" t="s">
        <v>99</v>
      </c>
      <c r="F27" s="31" t="s">
        <v>100</v>
      </c>
      <c r="G27" s="32">
        <v>815584.46</v>
      </c>
      <c r="H27" s="32">
        <v>0</v>
      </c>
      <c r="I27" s="33">
        <v>815584.46</v>
      </c>
      <c r="J27" s="34">
        <f t="shared" si="1"/>
        <v>0</v>
      </c>
    </row>
    <row r="28" spans="1:34" outlineLevel="1" x14ac:dyDescent="0.3">
      <c r="A28" s="35" t="s">
        <v>101</v>
      </c>
      <c r="B28" s="35"/>
      <c r="C28" s="35"/>
      <c r="E28" s="31" t="s">
        <v>102</v>
      </c>
      <c r="F28" s="31" t="s">
        <v>103</v>
      </c>
      <c r="G28" s="32">
        <v>-500000</v>
      </c>
      <c r="H28" s="32">
        <v>0</v>
      </c>
      <c r="I28" s="33">
        <v>-500000</v>
      </c>
      <c r="J28" s="34">
        <f t="shared" si="1"/>
        <v>0</v>
      </c>
    </row>
    <row r="29" spans="1:34" ht="0.9" customHeight="1" outlineLevel="1" x14ac:dyDescent="0.3">
      <c r="A29" s="35"/>
      <c r="B29" s="35"/>
      <c r="C29" s="35"/>
      <c r="E29" s="37"/>
      <c r="F29" s="37"/>
      <c r="G29" s="38"/>
      <c r="H29" s="39"/>
      <c r="I29" s="40"/>
      <c r="J29" s="41"/>
    </row>
    <row r="30" spans="1:34" x14ac:dyDescent="0.3">
      <c r="A30" s="36"/>
      <c r="B30" s="36"/>
      <c r="C30" s="36"/>
      <c r="E30" s="25" t="s">
        <v>104</v>
      </c>
      <c r="F30" s="25"/>
      <c r="G30" s="26">
        <v>-379826.38</v>
      </c>
      <c r="H30" s="27">
        <v>0</v>
      </c>
      <c r="I30" s="28">
        <v>-379826.38</v>
      </c>
      <c r="J30" s="29">
        <f>IF(H30=0,0,(G30-H30)/H30)</f>
        <v>0</v>
      </c>
    </row>
    <row r="31" spans="1:34" outlineLevel="1" x14ac:dyDescent="0.3">
      <c r="A31" s="42"/>
      <c r="B31" s="30"/>
      <c r="C31" s="30"/>
      <c r="E31" s="31" t="s">
        <v>105</v>
      </c>
      <c r="F31" s="31" t="s">
        <v>106</v>
      </c>
      <c r="G31" s="32">
        <v>-228071.58</v>
      </c>
      <c r="H31" s="32">
        <v>0</v>
      </c>
      <c r="I31" s="33">
        <v>-228071.58</v>
      </c>
      <c r="J31" s="34">
        <f>IF(H31=0,0,(G31-H31)/H31)</f>
        <v>0</v>
      </c>
    </row>
    <row r="32" spans="1:34" outlineLevel="1" x14ac:dyDescent="0.3">
      <c r="A32" s="30"/>
      <c r="B32" s="30"/>
      <c r="C32" s="30"/>
      <c r="E32" s="31" t="s">
        <v>107</v>
      </c>
      <c r="F32" s="31" t="s">
        <v>108</v>
      </c>
      <c r="G32" s="32">
        <v>-151754.79999999999</v>
      </c>
      <c r="H32" s="32">
        <v>0</v>
      </c>
      <c r="I32" s="33">
        <v>-151754.79999999999</v>
      </c>
      <c r="J32" s="34">
        <f>IF(H32=0,0,(G32-H32)/H32)</f>
        <v>0</v>
      </c>
    </row>
    <row r="33" spans="1:10" ht="0.9" customHeight="1" outlineLevel="1" x14ac:dyDescent="0.3">
      <c r="A33" s="35"/>
      <c r="B33" s="35"/>
      <c r="C33" s="35"/>
      <c r="E33" s="37"/>
      <c r="F33" s="37"/>
      <c r="G33" s="38"/>
      <c r="H33" s="39"/>
      <c r="I33" s="40"/>
      <c r="J33" s="41"/>
    </row>
    <row r="34" spans="1:10" x14ac:dyDescent="0.3">
      <c r="A34" s="35"/>
      <c r="B34" s="35"/>
      <c r="C34" s="35"/>
      <c r="E34" s="25" t="s">
        <v>109</v>
      </c>
      <c r="F34" s="25"/>
      <c r="G34" s="26">
        <v>-11559.2</v>
      </c>
      <c r="H34" s="27">
        <v>0</v>
      </c>
      <c r="I34" s="28">
        <v>-11559.2</v>
      </c>
      <c r="J34" s="29">
        <f>IF(H34=0,0,(G34-H34)/H34)</f>
        <v>0</v>
      </c>
    </row>
    <row r="35" spans="1:10" outlineLevel="1" x14ac:dyDescent="0.3">
      <c r="A35" s="36"/>
      <c r="B35" s="36"/>
      <c r="C35" s="36"/>
      <c r="E35" s="31" t="s">
        <v>110</v>
      </c>
      <c r="F35" s="31" t="s">
        <v>111</v>
      </c>
      <c r="G35" s="32">
        <v>-11559.2</v>
      </c>
      <c r="H35" s="32">
        <v>0</v>
      </c>
      <c r="I35" s="33">
        <v>-11559.2</v>
      </c>
      <c r="J35" s="34">
        <f>IF(H35=0,0,(G35-H35)/H35)</f>
        <v>0</v>
      </c>
    </row>
    <row r="36" spans="1:10" ht="0.9" customHeight="1" outlineLevel="1" x14ac:dyDescent="0.3">
      <c r="A36" s="36"/>
      <c r="B36" s="36"/>
      <c r="C36" s="36"/>
      <c r="E36" s="37"/>
      <c r="F36" s="37"/>
      <c r="G36" s="38"/>
      <c r="H36" s="39"/>
      <c r="I36" s="40"/>
      <c r="J36" s="41"/>
    </row>
    <row r="37" spans="1:10" x14ac:dyDescent="0.3">
      <c r="A37" s="36"/>
      <c r="B37" s="36"/>
      <c r="C37" s="36"/>
      <c r="E37" s="25" t="s">
        <v>112</v>
      </c>
      <c r="F37" s="25"/>
      <c r="G37" s="26">
        <v>7250105.4000000004</v>
      </c>
      <c r="H37" s="27">
        <v>0</v>
      </c>
      <c r="I37" s="28">
        <v>7250105.4000000004</v>
      </c>
      <c r="J37" s="29">
        <f t="shared" ref="J37:J42" si="2">IF(H37=0,0,(G37-H37)/H37)</f>
        <v>0</v>
      </c>
    </row>
    <row r="38" spans="1:10" outlineLevel="1" x14ac:dyDescent="0.3">
      <c r="A38" s="36"/>
      <c r="B38" s="36"/>
      <c r="C38" s="36"/>
      <c r="E38" s="31" t="s">
        <v>113</v>
      </c>
      <c r="F38" s="31" t="s">
        <v>114</v>
      </c>
      <c r="G38" s="32">
        <v>5000000</v>
      </c>
      <c r="H38" s="32">
        <v>0</v>
      </c>
      <c r="I38" s="33">
        <v>5000000</v>
      </c>
      <c r="J38" s="34">
        <f t="shared" si="2"/>
        <v>0</v>
      </c>
    </row>
    <row r="39" spans="1:10" outlineLevel="1" x14ac:dyDescent="0.3">
      <c r="A39" s="36"/>
      <c r="B39" s="36"/>
      <c r="C39" s="36"/>
      <c r="E39" s="31" t="s">
        <v>115</v>
      </c>
      <c r="F39" s="31" t="s">
        <v>116</v>
      </c>
      <c r="G39" s="32">
        <v>150000</v>
      </c>
      <c r="H39" s="32">
        <v>0</v>
      </c>
      <c r="I39" s="33">
        <v>150000</v>
      </c>
      <c r="J39" s="34">
        <f t="shared" si="2"/>
        <v>0</v>
      </c>
    </row>
    <row r="40" spans="1:10" outlineLevel="1" x14ac:dyDescent="0.3">
      <c r="A40" s="36"/>
      <c r="B40" s="36"/>
      <c r="C40" s="36"/>
      <c r="E40" s="31" t="s">
        <v>117</v>
      </c>
      <c r="F40" s="31" t="s">
        <v>118</v>
      </c>
      <c r="G40" s="32">
        <v>1469450.56</v>
      </c>
      <c r="H40" s="32">
        <v>0</v>
      </c>
      <c r="I40" s="33">
        <v>1469450.56</v>
      </c>
      <c r="J40" s="34">
        <f t="shared" si="2"/>
        <v>0</v>
      </c>
    </row>
    <row r="41" spans="1:10" outlineLevel="1" x14ac:dyDescent="0.3">
      <c r="A41" s="36"/>
      <c r="B41" s="36"/>
      <c r="C41" s="36"/>
      <c r="E41" s="31" t="s">
        <v>119</v>
      </c>
      <c r="F41" s="31" t="s">
        <v>120</v>
      </c>
      <c r="G41" s="32">
        <v>69.44</v>
      </c>
      <c r="H41" s="32">
        <v>0</v>
      </c>
      <c r="I41" s="33">
        <v>69.44</v>
      </c>
      <c r="J41" s="34">
        <f t="shared" si="2"/>
        <v>0</v>
      </c>
    </row>
    <row r="42" spans="1:10" outlineLevel="1" x14ac:dyDescent="0.3">
      <c r="A42" s="36"/>
      <c r="B42" s="36"/>
      <c r="C42" s="36"/>
      <c r="E42" s="31" t="s">
        <v>121</v>
      </c>
      <c r="F42" s="31" t="s">
        <v>122</v>
      </c>
      <c r="G42" s="32">
        <v>630585.4</v>
      </c>
      <c r="H42" s="32">
        <v>0</v>
      </c>
      <c r="I42" s="33">
        <v>630585.4</v>
      </c>
      <c r="J42" s="34">
        <f t="shared" si="2"/>
        <v>0</v>
      </c>
    </row>
    <row r="43" spans="1:10" ht="0.9" customHeight="1" outlineLevel="1" x14ac:dyDescent="0.3">
      <c r="A43" s="36"/>
      <c r="B43" s="36"/>
      <c r="C43" s="36"/>
      <c r="E43" s="37"/>
      <c r="F43" s="37"/>
      <c r="G43" s="38"/>
      <c r="H43" s="39"/>
      <c r="I43" s="40"/>
      <c r="J43" s="41"/>
    </row>
    <row r="44" spans="1:10" x14ac:dyDescent="0.3">
      <c r="A44" s="36"/>
      <c r="B44" s="36"/>
      <c r="C44" s="36"/>
      <c r="E44" s="25" t="s">
        <v>123</v>
      </c>
      <c r="F44" s="25"/>
      <c r="G44" s="26">
        <v>-2176688.7799999998</v>
      </c>
      <c r="H44" s="27">
        <v>0</v>
      </c>
      <c r="I44" s="28">
        <v>-2176688.7799999998</v>
      </c>
      <c r="J44" s="29">
        <f t="shared" ref="J44:J72" si="3">IF(H44=0,0,(G44-H44)/H44)</f>
        <v>0</v>
      </c>
    </row>
    <row r="45" spans="1:10" outlineLevel="1" x14ac:dyDescent="0.3">
      <c r="A45" s="36"/>
      <c r="B45" s="36"/>
      <c r="C45" s="36"/>
      <c r="E45" s="31" t="s">
        <v>124</v>
      </c>
      <c r="F45" s="31" t="s">
        <v>125</v>
      </c>
      <c r="G45" s="32">
        <v>-44063.37</v>
      </c>
      <c r="H45" s="32">
        <v>0</v>
      </c>
      <c r="I45" s="33">
        <v>-44063.37</v>
      </c>
      <c r="J45" s="34">
        <f t="shared" si="3"/>
        <v>0</v>
      </c>
    </row>
    <row r="46" spans="1:10" outlineLevel="1" x14ac:dyDescent="0.3">
      <c r="A46" s="36"/>
      <c r="B46" s="36"/>
      <c r="C46" s="36"/>
      <c r="E46" s="31" t="s">
        <v>126</v>
      </c>
      <c r="F46" s="31" t="s">
        <v>127</v>
      </c>
      <c r="G46" s="32">
        <v>-3578.3</v>
      </c>
      <c r="H46" s="32">
        <v>0</v>
      </c>
      <c r="I46" s="33">
        <v>-3578.3</v>
      </c>
      <c r="J46" s="34">
        <f t="shared" si="3"/>
        <v>0</v>
      </c>
    </row>
    <row r="47" spans="1:10" outlineLevel="1" x14ac:dyDescent="0.3">
      <c r="A47" s="36"/>
      <c r="B47" s="36"/>
      <c r="C47" s="36"/>
      <c r="E47" s="31" t="s">
        <v>128</v>
      </c>
      <c r="F47" s="31" t="s">
        <v>129</v>
      </c>
      <c r="G47" s="32">
        <v>-160211.76999999999</v>
      </c>
      <c r="H47" s="32">
        <v>0</v>
      </c>
      <c r="I47" s="33">
        <v>-160211.76999999999</v>
      </c>
      <c r="J47" s="34">
        <f t="shared" si="3"/>
        <v>0</v>
      </c>
    </row>
    <row r="48" spans="1:10" outlineLevel="1" x14ac:dyDescent="0.3">
      <c r="A48" s="36"/>
      <c r="B48" s="36"/>
      <c r="C48" s="36"/>
      <c r="E48" s="31" t="s">
        <v>130</v>
      </c>
      <c r="F48" s="31" t="s">
        <v>131</v>
      </c>
      <c r="G48" s="32">
        <v>-4303.82</v>
      </c>
      <c r="H48" s="32">
        <v>0</v>
      </c>
      <c r="I48" s="33">
        <v>-4303.82</v>
      </c>
      <c r="J48" s="34">
        <f t="shared" si="3"/>
        <v>0</v>
      </c>
    </row>
    <row r="49" spans="1:10" outlineLevel="1" x14ac:dyDescent="0.3">
      <c r="A49" s="36"/>
      <c r="B49" s="36"/>
      <c r="C49" s="36"/>
      <c r="E49" s="31" t="s">
        <v>132</v>
      </c>
      <c r="F49" s="31" t="s">
        <v>133</v>
      </c>
      <c r="G49" s="32">
        <v>-1532266.53</v>
      </c>
      <c r="H49" s="32">
        <v>0</v>
      </c>
      <c r="I49" s="33">
        <v>-1532266.53</v>
      </c>
      <c r="J49" s="34">
        <f t="shared" si="3"/>
        <v>0</v>
      </c>
    </row>
    <row r="50" spans="1:10" outlineLevel="1" x14ac:dyDescent="0.3">
      <c r="A50" s="36"/>
      <c r="B50" s="36"/>
      <c r="C50" s="36"/>
      <c r="E50" s="31" t="s">
        <v>134</v>
      </c>
      <c r="F50" s="31" t="s">
        <v>135</v>
      </c>
      <c r="G50" s="32">
        <v>-111196.03</v>
      </c>
      <c r="H50" s="32">
        <v>0</v>
      </c>
      <c r="I50" s="33">
        <v>-111196.03</v>
      </c>
      <c r="J50" s="34">
        <f t="shared" si="3"/>
        <v>0</v>
      </c>
    </row>
    <row r="51" spans="1:10" outlineLevel="1" x14ac:dyDescent="0.3">
      <c r="A51" s="36"/>
      <c r="B51" s="36"/>
      <c r="C51" s="36"/>
      <c r="E51" s="31" t="s">
        <v>136</v>
      </c>
      <c r="F51" s="31" t="s">
        <v>137</v>
      </c>
      <c r="G51" s="32">
        <v>-7192.15</v>
      </c>
      <c r="H51" s="32">
        <v>0</v>
      </c>
      <c r="I51" s="33">
        <v>-7192.15</v>
      </c>
      <c r="J51" s="34">
        <f t="shared" si="3"/>
        <v>0</v>
      </c>
    </row>
    <row r="52" spans="1:10" outlineLevel="1" x14ac:dyDescent="0.3">
      <c r="A52" s="36"/>
      <c r="B52" s="36"/>
      <c r="C52" s="36"/>
      <c r="E52" s="31" t="s">
        <v>138</v>
      </c>
      <c r="F52" s="31" t="s">
        <v>139</v>
      </c>
      <c r="G52" s="32">
        <v>-19326.05</v>
      </c>
      <c r="H52" s="32">
        <v>0</v>
      </c>
      <c r="I52" s="33">
        <v>-19326.05</v>
      </c>
      <c r="J52" s="34">
        <f t="shared" si="3"/>
        <v>0</v>
      </c>
    </row>
    <row r="53" spans="1:10" outlineLevel="1" x14ac:dyDescent="0.3">
      <c r="A53" s="36"/>
      <c r="B53" s="36"/>
      <c r="C53" s="36"/>
      <c r="E53" s="31" t="s">
        <v>140</v>
      </c>
      <c r="F53" s="31" t="s">
        <v>141</v>
      </c>
      <c r="G53" s="32">
        <v>-82723.149999999994</v>
      </c>
      <c r="H53" s="32">
        <v>0</v>
      </c>
      <c r="I53" s="33">
        <v>-82723.149999999994</v>
      </c>
      <c r="J53" s="34">
        <f t="shared" si="3"/>
        <v>0</v>
      </c>
    </row>
    <row r="54" spans="1:10" outlineLevel="1" x14ac:dyDescent="0.3">
      <c r="A54" s="36"/>
      <c r="B54" s="36"/>
      <c r="C54" s="36"/>
      <c r="E54" s="31" t="s">
        <v>142</v>
      </c>
      <c r="F54" s="31" t="s">
        <v>143</v>
      </c>
      <c r="G54" s="32">
        <v>-69777.8</v>
      </c>
      <c r="H54" s="32">
        <v>0</v>
      </c>
      <c r="I54" s="33">
        <v>-69777.8</v>
      </c>
      <c r="J54" s="34">
        <f t="shared" si="3"/>
        <v>0</v>
      </c>
    </row>
    <row r="55" spans="1:10" outlineLevel="1" x14ac:dyDescent="0.3">
      <c r="A55" s="36"/>
      <c r="B55" s="36"/>
      <c r="C55" s="36"/>
      <c r="E55" s="31" t="s">
        <v>144</v>
      </c>
      <c r="F55" s="31" t="s">
        <v>145</v>
      </c>
      <c r="G55" s="32">
        <v>-14949.99</v>
      </c>
      <c r="H55" s="32">
        <v>0</v>
      </c>
      <c r="I55" s="33">
        <v>-14949.99</v>
      </c>
      <c r="J55" s="34">
        <f t="shared" si="3"/>
        <v>0</v>
      </c>
    </row>
    <row r="56" spans="1:10" outlineLevel="1" x14ac:dyDescent="0.3">
      <c r="A56" s="36"/>
      <c r="B56" s="36"/>
      <c r="C56" s="36"/>
      <c r="E56" s="31" t="s">
        <v>146</v>
      </c>
      <c r="F56" s="31" t="s">
        <v>147</v>
      </c>
      <c r="G56" s="32">
        <v>-9878.52</v>
      </c>
      <c r="H56" s="32">
        <v>0</v>
      </c>
      <c r="I56" s="33">
        <v>-9878.52</v>
      </c>
      <c r="J56" s="34">
        <f t="shared" si="3"/>
        <v>0</v>
      </c>
    </row>
    <row r="57" spans="1:10" outlineLevel="1" x14ac:dyDescent="0.3">
      <c r="A57" s="36"/>
      <c r="B57" s="36"/>
      <c r="C57" s="36"/>
      <c r="E57" s="31" t="s">
        <v>148</v>
      </c>
      <c r="F57" s="31" t="s">
        <v>149</v>
      </c>
      <c r="G57" s="32">
        <v>-18711.72</v>
      </c>
      <c r="H57" s="32">
        <v>0</v>
      </c>
      <c r="I57" s="33">
        <v>-18711.72</v>
      </c>
      <c r="J57" s="34">
        <f t="shared" si="3"/>
        <v>0</v>
      </c>
    </row>
    <row r="58" spans="1:10" outlineLevel="1" x14ac:dyDescent="0.3">
      <c r="A58" s="36"/>
      <c r="B58" s="36"/>
      <c r="C58" s="36"/>
      <c r="E58" s="31" t="s">
        <v>150</v>
      </c>
      <c r="F58" s="31" t="s">
        <v>151</v>
      </c>
      <c r="G58" s="32">
        <v>-1803.71</v>
      </c>
      <c r="H58" s="32">
        <v>0</v>
      </c>
      <c r="I58" s="33">
        <v>-1803.71</v>
      </c>
      <c r="J58" s="34">
        <f t="shared" si="3"/>
        <v>0</v>
      </c>
    </row>
    <row r="59" spans="1:10" outlineLevel="1" x14ac:dyDescent="0.3">
      <c r="A59" s="36"/>
      <c r="B59" s="36"/>
      <c r="C59" s="36"/>
      <c r="E59" s="31" t="s">
        <v>152</v>
      </c>
      <c r="F59" s="31" t="s">
        <v>153</v>
      </c>
      <c r="G59" s="32">
        <v>-545.17999999999995</v>
      </c>
      <c r="H59" s="32">
        <v>0</v>
      </c>
      <c r="I59" s="33">
        <v>-545.17999999999995</v>
      </c>
      <c r="J59" s="34">
        <f t="shared" si="3"/>
        <v>0</v>
      </c>
    </row>
    <row r="60" spans="1:10" outlineLevel="1" x14ac:dyDescent="0.3">
      <c r="A60" s="36"/>
      <c r="B60" s="36"/>
      <c r="C60" s="36"/>
      <c r="E60" s="31" t="s">
        <v>154</v>
      </c>
      <c r="F60" s="31" t="s">
        <v>155</v>
      </c>
      <c r="G60" s="32">
        <v>-2112.92</v>
      </c>
      <c r="H60" s="32">
        <v>0</v>
      </c>
      <c r="I60" s="33">
        <v>-2112.92</v>
      </c>
      <c r="J60" s="34">
        <f t="shared" si="3"/>
        <v>0</v>
      </c>
    </row>
    <row r="61" spans="1:10" outlineLevel="1" x14ac:dyDescent="0.3">
      <c r="A61" s="36"/>
      <c r="B61" s="36"/>
      <c r="C61" s="36"/>
      <c r="E61" s="31" t="s">
        <v>156</v>
      </c>
      <c r="F61" s="31" t="s">
        <v>157</v>
      </c>
      <c r="G61" s="32">
        <v>-3200</v>
      </c>
      <c r="H61" s="32">
        <v>0</v>
      </c>
      <c r="I61" s="33">
        <v>-3200</v>
      </c>
      <c r="J61" s="34">
        <f t="shared" si="3"/>
        <v>0</v>
      </c>
    </row>
    <row r="62" spans="1:10" outlineLevel="1" x14ac:dyDescent="0.3">
      <c r="A62" s="36"/>
      <c r="B62" s="36"/>
      <c r="C62" s="36"/>
      <c r="E62" s="31" t="s">
        <v>158</v>
      </c>
      <c r="F62" s="31" t="s">
        <v>159</v>
      </c>
      <c r="G62" s="32">
        <v>-460</v>
      </c>
      <c r="H62" s="32">
        <v>0</v>
      </c>
      <c r="I62" s="33">
        <v>-460</v>
      </c>
      <c r="J62" s="34">
        <f t="shared" si="3"/>
        <v>0</v>
      </c>
    </row>
    <row r="63" spans="1:10" outlineLevel="1" x14ac:dyDescent="0.3">
      <c r="A63" s="36"/>
      <c r="B63" s="36"/>
      <c r="C63" s="36"/>
      <c r="E63" s="31" t="s">
        <v>160</v>
      </c>
      <c r="F63" s="31" t="s">
        <v>161</v>
      </c>
      <c r="G63" s="32">
        <v>-14209.33</v>
      </c>
      <c r="H63" s="32">
        <v>0</v>
      </c>
      <c r="I63" s="33">
        <v>-14209.33</v>
      </c>
      <c r="J63" s="34">
        <f t="shared" si="3"/>
        <v>0</v>
      </c>
    </row>
    <row r="64" spans="1:10" outlineLevel="1" x14ac:dyDescent="0.3">
      <c r="A64" s="36"/>
      <c r="B64" s="36"/>
      <c r="C64" s="36"/>
      <c r="E64" s="31" t="s">
        <v>162</v>
      </c>
      <c r="F64" s="31" t="s">
        <v>163</v>
      </c>
      <c r="G64" s="32">
        <v>-52</v>
      </c>
      <c r="H64" s="32">
        <v>0</v>
      </c>
      <c r="I64" s="33">
        <v>-52</v>
      </c>
      <c r="J64" s="34">
        <f t="shared" si="3"/>
        <v>0</v>
      </c>
    </row>
    <row r="65" spans="1:10" outlineLevel="1" x14ac:dyDescent="0.3">
      <c r="A65" s="36"/>
      <c r="B65" s="36"/>
      <c r="C65" s="36"/>
      <c r="E65" s="31" t="s">
        <v>164</v>
      </c>
      <c r="F65" s="31" t="s">
        <v>165</v>
      </c>
      <c r="G65" s="32">
        <v>-3084.41</v>
      </c>
      <c r="H65" s="32">
        <v>0</v>
      </c>
      <c r="I65" s="33">
        <v>-3084.41</v>
      </c>
      <c r="J65" s="34">
        <f t="shared" si="3"/>
        <v>0</v>
      </c>
    </row>
    <row r="66" spans="1:10" outlineLevel="1" x14ac:dyDescent="0.3">
      <c r="A66" s="36"/>
      <c r="B66" s="36"/>
      <c r="C66" s="36"/>
      <c r="E66" s="31" t="s">
        <v>166</v>
      </c>
      <c r="F66" s="31" t="s">
        <v>167</v>
      </c>
      <c r="G66" s="32">
        <v>-11434</v>
      </c>
      <c r="H66" s="32">
        <v>0</v>
      </c>
      <c r="I66" s="33">
        <v>-11434</v>
      </c>
      <c r="J66" s="34">
        <f t="shared" si="3"/>
        <v>0</v>
      </c>
    </row>
    <row r="67" spans="1:10" outlineLevel="1" x14ac:dyDescent="0.3">
      <c r="A67" s="36"/>
      <c r="B67" s="36"/>
      <c r="C67" s="36"/>
      <c r="E67" s="31" t="s">
        <v>168</v>
      </c>
      <c r="F67" s="31" t="s">
        <v>59</v>
      </c>
      <c r="G67" s="32">
        <v>-2090</v>
      </c>
      <c r="H67" s="32">
        <v>0</v>
      </c>
      <c r="I67" s="33">
        <v>-2090</v>
      </c>
      <c r="J67" s="34">
        <f t="shared" si="3"/>
        <v>0</v>
      </c>
    </row>
    <row r="68" spans="1:10" outlineLevel="1" x14ac:dyDescent="0.3">
      <c r="A68" s="36"/>
      <c r="B68" s="36"/>
      <c r="C68" s="36"/>
      <c r="E68" s="31" t="s">
        <v>169</v>
      </c>
      <c r="F68" s="31" t="s">
        <v>62</v>
      </c>
      <c r="G68" s="32">
        <v>-1420</v>
      </c>
      <c r="H68" s="32">
        <v>0</v>
      </c>
      <c r="I68" s="33">
        <v>-1420</v>
      </c>
      <c r="J68" s="34">
        <f t="shared" si="3"/>
        <v>0</v>
      </c>
    </row>
    <row r="69" spans="1:10" outlineLevel="1" x14ac:dyDescent="0.3">
      <c r="A69" s="36"/>
      <c r="B69" s="36"/>
      <c r="C69" s="36"/>
      <c r="E69" s="31" t="s">
        <v>170</v>
      </c>
      <c r="F69" s="31" t="s">
        <v>66</v>
      </c>
      <c r="G69" s="32">
        <v>-1724</v>
      </c>
      <c r="H69" s="32">
        <v>0</v>
      </c>
      <c r="I69" s="33">
        <v>-1724</v>
      </c>
      <c r="J69" s="34">
        <f t="shared" si="3"/>
        <v>0</v>
      </c>
    </row>
    <row r="70" spans="1:10" outlineLevel="1" x14ac:dyDescent="0.3">
      <c r="A70" s="36"/>
      <c r="B70" s="36"/>
      <c r="C70" s="36"/>
      <c r="E70" s="31" t="s">
        <v>171</v>
      </c>
      <c r="F70" s="31" t="s">
        <v>172</v>
      </c>
      <c r="G70" s="32">
        <v>-24331.93</v>
      </c>
      <c r="H70" s="32">
        <v>0</v>
      </c>
      <c r="I70" s="33">
        <v>-24331.93</v>
      </c>
      <c r="J70" s="34">
        <f t="shared" si="3"/>
        <v>0</v>
      </c>
    </row>
    <row r="71" spans="1:10" outlineLevel="1" x14ac:dyDescent="0.3">
      <c r="A71" s="36"/>
      <c r="B71" s="36"/>
      <c r="C71" s="36"/>
      <c r="E71" s="31" t="s">
        <v>173</v>
      </c>
      <c r="F71" s="31" t="s">
        <v>174</v>
      </c>
      <c r="G71" s="32">
        <v>-31972.66</v>
      </c>
      <c r="H71" s="32">
        <v>0</v>
      </c>
      <c r="I71" s="33">
        <v>-31972.66</v>
      </c>
      <c r="J71" s="34">
        <f t="shared" si="3"/>
        <v>0</v>
      </c>
    </row>
    <row r="72" spans="1:10" outlineLevel="1" x14ac:dyDescent="0.3">
      <c r="A72" s="36"/>
      <c r="B72" s="36"/>
      <c r="C72" s="36"/>
      <c r="E72" s="31" t="s">
        <v>175</v>
      </c>
      <c r="F72" s="31" t="s">
        <v>176</v>
      </c>
      <c r="G72" s="32">
        <v>-69.44</v>
      </c>
      <c r="H72" s="32">
        <v>0</v>
      </c>
      <c r="I72" s="33">
        <v>-69.44</v>
      </c>
      <c r="J72" s="34">
        <f t="shared" si="3"/>
        <v>0</v>
      </c>
    </row>
    <row r="73" spans="1:10" ht="0.9" customHeight="1" outlineLevel="1" x14ac:dyDescent="0.3">
      <c r="A73" s="36"/>
      <c r="B73" s="36"/>
      <c r="C73" s="36"/>
      <c r="E73" s="37"/>
      <c r="F73" s="37"/>
      <c r="G73" s="38"/>
      <c r="H73" s="39"/>
      <c r="I73" s="40"/>
      <c r="J73" s="41"/>
    </row>
    <row r="74" spans="1:10" x14ac:dyDescent="0.3">
      <c r="A74" s="36"/>
      <c r="B74" s="36"/>
      <c r="C74" s="36"/>
      <c r="E74" s="25" t="s">
        <v>177</v>
      </c>
      <c r="F74" s="25"/>
      <c r="G74" s="26">
        <v>-4522268.57</v>
      </c>
      <c r="H74" s="27">
        <v>0</v>
      </c>
      <c r="I74" s="28">
        <v>-4522268.57</v>
      </c>
      <c r="J74" s="29">
        <f>IF(H74=0,0,(G74-H74)/H74)</f>
        <v>0</v>
      </c>
    </row>
    <row r="75" spans="1:10" outlineLevel="1" x14ac:dyDescent="0.3">
      <c r="A75" s="36"/>
      <c r="B75" s="36"/>
      <c r="C75" s="36"/>
      <c r="E75" s="31" t="s">
        <v>178</v>
      </c>
      <c r="F75" s="31" t="s">
        <v>179</v>
      </c>
      <c r="G75" s="32">
        <v>-4369865.7699999996</v>
      </c>
      <c r="H75" s="32">
        <v>0</v>
      </c>
      <c r="I75" s="33">
        <v>-4369865.7699999996</v>
      </c>
      <c r="J75" s="34">
        <f>IF(H75=0,0,(G75-H75)/H75)</f>
        <v>0</v>
      </c>
    </row>
    <row r="76" spans="1:10" outlineLevel="1" x14ac:dyDescent="0.3">
      <c r="A76" s="36"/>
      <c r="B76" s="36"/>
      <c r="C76" s="36"/>
      <c r="E76" s="31" t="s">
        <v>180</v>
      </c>
      <c r="F76" s="31" t="s">
        <v>181</v>
      </c>
      <c r="G76" s="32">
        <v>-152402.79999999999</v>
      </c>
      <c r="H76" s="32">
        <v>0</v>
      </c>
      <c r="I76" s="33">
        <v>-152402.79999999999</v>
      </c>
      <c r="J76" s="34">
        <f>IF(H76=0,0,(G76-H76)/H76)</f>
        <v>0</v>
      </c>
    </row>
    <row r="77" spans="1:10" ht="0.9" customHeight="1" outlineLevel="1" x14ac:dyDescent="0.3">
      <c r="A77" s="36"/>
      <c r="B77" s="36"/>
      <c r="C77" s="36"/>
      <c r="E77" s="37"/>
      <c r="F77" s="37"/>
      <c r="G77" s="38"/>
      <c r="H77" s="39"/>
      <c r="I77" s="40"/>
      <c r="J77" s="41"/>
    </row>
    <row r="78" spans="1:10" x14ac:dyDescent="0.3">
      <c r="A78" s="36"/>
      <c r="B78" s="36"/>
      <c r="C78" s="36"/>
      <c r="E78" s="25" t="s">
        <v>182</v>
      </c>
      <c r="F78" s="25"/>
      <c r="G78" s="26">
        <v>319271.15000000002</v>
      </c>
      <c r="H78" s="27">
        <v>0</v>
      </c>
      <c r="I78" s="28">
        <v>319271.15000000002</v>
      </c>
      <c r="J78" s="29">
        <f>IF(H78=0,0,(G78-H78)/H78)</f>
        <v>0</v>
      </c>
    </row>
    <row r="79" spans="1:10" outlineLevel="1" x14ac:dyDescent="0.3">
      <c r="A79" s="36"/>
      <c r="B79" s="36"/>
      <c r="C79" s="36"/>
      <c r="E79" s="31" t="s">
        <v>183</v>
      </c>
      <c r="F79" s="31" t="s">
        <v>184</v>
      </c>
      <c r="G79" s="32">
        <v>296224.96000000002</v>
      </c>
      <c r="H79" s="32">
        <v>0</v>
      </c>
      <c r="I79" s="33">
        <v>296224.96000000002</v>
      </c>
      <c r="J79" s="34">
        <f>IF(H79=0,0,(G79-H79)/H79)</f>
        <v>0</v>
      </c>
    </row>
    <row r="80" spans="1:10" outlineLevel="1" x14ac:dyDescent="0.3">
      <c r="A80" s="36"/>
      <c r="B80" s="36"/>
      <c r="C80" s="36"/>
      <c r="E80" s="31" t="s">
        <v>185</v>
      </c>
      <c r="F80" s="31" t="s">
        <v>186</v>
      </c>
      <c r="G80" s="32">
        <v>23046.19</v>
      </c>
      <c r="H80" s="32">
        <v>0</v>
      </c>
      <c r="I80" s="33">
        <v>23046.19</v>
      </c>
      <c r="J80" s="34">
        <f>IF(H80=0,0,(G80-H80)/H80)</f>
        <v>0</v>
      </c>
    </row>
    <row r="81" spans="1:10" ht="0.9" customHeight="1" outlineLevel="1" x14ac:dyDescent="0.3">
      <c r="A81" s="36"/>
      <c r="B81" s="36"/>
      <c r="C81" s="36"/>
      <c r="E81" s="37"/>
      <c r="F81" s="37"/>
      <c r="G81" s="38"/>
      <c r="H81" s="39"/>
      <c r="I81" s="40"/>
      <c r="J81" s="41"/>
    </row>
    <row r="82" spans="1:10" x14ac:dyDescent="0.3">
      <c r="A82" s="36"/>
      <c r="B82" s="36"/>
      <c r="C82" s="36"/>
      <c r="E82" s="25" t="s">
        <v>187</v>
      </c>
      <c r="F82" s="25"/>
      <c r="G82" s="26">
        <v>-6274351.6699999999</v>
      </c>
      <c r="H82" s="27">
        <v>0</v>
      </c>
      <c r="I82" s="28">
        <v>-6274351.6699999999</v>
      </c>
      <c r="J82" s="29">
        <f t="shared" ref="J82:J90" si="4">IF(H82=0,0,(G82-H82)/H82)</f>
        <v>0</v>
      </c>
    </row>
    <row r="83" spans="1:10" outlineLevel="1" x14ac:dyDescent="0.3">
      <c r="A83" s="36"/>
      <c r="B83" s="36"/>
      <c r="C83" s="36"/>
      <c r="E83" s="31" t="s">
        <v>188</v>
      </c>
      <c r="F83" s="31" t="s">
        <v>189</v>
      </c>
      <c r="G83" s="32">
        <v>-2955000</v>
      </c>
      <c r="H83" s="32">
        <v>0</v>
      </c>
      <c r="I83" s="33">
        <v>-2955000</v>
      </c>
      <c r="J83" s="34">
        <f t="shared" si="4"/>
        <v>0</v>
      </c>
    </row>
    <row r="84" spans="1:10" outlineLevel="1" x14ac:dyDescent="0.3">
      <c r="A84" s="36"/>
      <c r="B84" s="36"/>
      <c r="C84" s="36"/>
      <c r="E84" s="31" t="s">
        <v>190</v>
      </c>
      <c r="F84" s="31" t="s">
        <v>191</v>
      </c>
      <c r="G84" s="32">
        <v>-2291720.83</v>
      </c>
      <c r="H84" s="32">
        <v>0</v>
      </c>
      <c r="I84" s="33">
        <v>-2291720.83</v>
      </c>
      <c r="J84" s="34">
        <f t="shared" si="4"/>
        <v>0</v>
      </c>
    </row>
    <row r="85" spans="1:10" outlineLevel="1" x14ac:dyDescent="0.3">
      <c r="A85" s="36"/>
      <c r="B85" s="36"/>
      <c r="C85" s="36"/>
      <c r="E85" s="31" t="s">
        <v>192</v>
      </c>
      <c r="F85" s="31" t="s">
        <v>193</v>
      </c>
      <c r="G85" s="32">
        <v>-9817.17</v>
      </c>
      <c r="H85" s="32">
        <v>0</v>
      </c>
      <c r="I85" s="33">
        <v>-9817.17</v>
      </c>
      <c r="J85" s="34">
        <f t="shared" si="4"/>
        <v>0</v>
      </c>
    </row>
    <row r="86" spans="1:10" outlineLevel="1" x14ac:dyDescent="0.3">
      <c r="A86" s="36"/>
      <c r="B86" s="36"/>
      <c r="C86" s="36"/>
      <c r="E86" s="31" t="s">
        <v>194</v>
      </c>
      <c r="F86" s="31" t="s">
        <v>195</v>
      </c>
      <c r="G86" s="32">
        <v>-145716.82999999999</v>
      </c>
      <c r="H86" s="32">
        <v>0</v>
      </c>
      <c r="I86" s="33">
        <v>-145716.82999999999</v>
      </c>
      <c r="J86" s="34">
        <f t="shared" si="4"/>
        <v>0</v>
      </c>
    </row>
    <row r="87" spans="1:10" outlineLevel="1" x14ac:dyDescent="0.3">
      <c r="A87" s="36"/>
      <c r="B87" s="36"/>
      <c r="C87" s="36"/>
      <c r="E87" s="31" t="s">
        <v>196</v>
      </c>
      <c r="F87" s="31" t="s">
        <v>197</v>
      </c>
      <c r="G87" s="32">
        <v>-10665.9</v>
      </c>
      <c r="H87" s="32">
        <v>0</v>
      </c>
      <c r="I87" s="33">
        <v>-10665.9</v>
      </c>
      <c r="J87" s="34">
        <f t="shared" si="4"/>
        <v>0</v>
      </c>
    </row>
    <row r="88" spans="1:10" outlineLevel="1" x14ac:dyDescent="0.3">
      <c r="A88" s="36"/>
      <c r="B88" s="36"/>
      <c r="C88" s="36"/>
      <c r="E88" s="31" t="s">
        <v>198</v>
      </c>
      <c r="F88" s="31" t="s">
        <v>199</v>
      </c>
      <c r="G88" s="32">
        <v>-31350</v>
      </c>
      <c r="H88" s="32">
        <v>0</v>
      </c>
      <c r="I88" s="33">
        <v>-31350</v>
      </c>
      <c r="J88" s="34">
        <f t="shared" si="4"/>
        <v>0</v>
      </c>
    </row>
    <row r="89" spans="1:10" outlineLevel="1" x14ac:dyDescent="0.3">
      <c r="A89" s="36"/>
      <c r="B89" s="36"/>
      <c r="C89" s="36"/>
      <c r="E89" s="31" t="s">
        <v>200</v>
      </c>
      <c r="F89" s="31" t="s">
        <v>201</v>
      </c>
      <c r="G89" s="32">
        <v>-200000</v>
      </c>
      <c r="H89" s="32">
        <v>0</v>
      </c>
      <c r="I89" s="33">
        <v>-200000</v>
      </c>
      <c r="J89" s="34">
        <f t="shared" si="4"/>
        <v>0</v>
      </c>
    </row>
    <row r="90" spans="1:10" outlineLevel="1" x14ac:dyDescent="0.3">
      <c r="A90" s="36"/>
      <c r="B90" s="36"/>
      <c r="C90" s="36"/>
      <c r="E90" s="31" t="s">
        <v>202</v>
      </c>
      <c r="F90" s="31" t="s">
        <v>203</v>
      </c>
      <c r="G90" s="32">
        <v>-630080.93999999994</v>
      </c>
      <c r="H90" s="32">
        <v>0</v>
      </c>
      <c r="I90" s="33">
        <v>-630080.93999999994</v>
      </c>
      <c r="J90" s="34">
        <f t="shared" si="4"/>
        <v>0</v>
      </c>
    </row>
    <row r="91" spans="1:10" ht="0.9" customHeight="1" outlineLevel="1" x14ac:dyDescent="0.3">
      <c r="A91" s="36"/>
      <c r="B91" s="36"/>
      <c r="C91" s="36"/>
      <c r="E91" s="37"/>
      <c r="F91" s="37"/>
      <c r="G91" s="38"/>
      <c r="H91" s="39"/>
      <c r="I91" s="40"/>
      <c r="J91" s="41"/>
    </row>
    <row r="92" spans="1:10" x14ac:dyDescent="0.3">
      <c r="A92" s="36"/>
      <c r="B92" s="36"/>
      <c r="C92" s="36"/>
      <c r="E92" s="25" t="s">
        <v>204</v>
      </c>
      <c r="F92" s="25"/>
      <c r="G92" s="26">
        <v>4237557.1100000003</v>
      </c>
      <c r="H92" s="27">
        <v>0</v>
      </c>
      <c r="I92" s="28">
        <v>4237557.1100000003</v>
      </c>
      <c r="J92" s="29">
        <f t="shared" ref="J92:J100" si="5">IF(H92=0,0,(G92-H92)/H92)</f>
        <v>0</v>
      </c>
    </row>
    <row r="93" spans="1:10" outlineLevel="1" x14ac:dyDescent="0.3">
      <c r="A93" s="36"/>
      <c r="B93" s="36"/>
      <c r="C93" s="36"/>
      <c r="E93" s="31" t="s">
        <v>205</v>
      </c>
      <c r="F93" s="31" t="s">
        <v>206</v>
      </c>
      <c r="G93" s="32">
        <v>48220.5</v>
      </c>
      <c r="H93" s="32">
        <v>0</v>
      </c>
      <c r="I93" s="33">
        <v>48220.5</v>
      </c>
      <c r="J93" s="34">
        <f t="shared" si="5"/>
        <v>0</v>
      </c>
    </row>
    <row r="94" spans="1:10" outlineLevel="1" x14ac:dyDescent="0.3">
      <c r="A94" s="36"/>
      <c r="B94" s="36"/>
      <c r="C94" s="36"/>
      <c r="E94" s="31" t="s">
        <v>207</v>
      </c>
      <c r="F94" s="31" t="s">
        <v>208</v>
      </c>
      <c r="G94" s="32">
        <v>3479849.04</v>
      </c>
      <c r="H94" s="32">
        <v>0</v>
      </c>
      <c r="I94" s="33">
        <v>3479849.04</v>
      </c>
      <c r="J94" s="34">
        <f t="shared" si="5"/>
        <v>0</v>
      </c>
    </row>
    <row r="95" spans="1:10" outlineLevel="1" x14ac:dyDescent="0.3">
      <c r="A95" s="36"/>
      <c r="B95" s="36"/>
      <c r="C95" s="36"/>
      <c r="E95" s="31" t="s">
        <v>209</v>
      </c>
      <c r="F95" s="31" t="s">
        <v>210</v>
      </c>
      <c r="G95" s="32">
        <v>70594.16</v>
      </c>
      <c r="H95" s="32">
        <v>0</v>
      </c>
      <c r="I95" s="33">
        <v>70594.16</v>
      </c>
      <c r="J95" s="34">
        <f t="shared" si="5"/>
        <v>0</v>
      </c>
    </row>
    <row r="96" spans="1:10" outlineLevel="1" x14ac:dyDescent="0.3">
      <c r="A96" s="36"/>
      <c r="B96" s="36"/>
      <c r="C96" s="36"/>
      <c r="E96" s="31" t="s">
        <v>211</v>
      </c>
      <c r="F96" s="31" t="s">
        <v>212</v>
      </c>
      <c r="G96" s="32">
        <v>46420.26</v>
      </c>
      <c r="H96" s="32">
        <v>0</v>
      </c>
      <c r="I96" s="33">
        <v>46420.26</v>
      </c>
      <c r="J96" s="34">
        <f t="shared" si="5"/>
        <v>0</v>
      </c>
    </row>
    <row r="97" spans="1:10" outlineLevel="1" x14ac:dyDescent="0.3">
      <c r="A97" s="36"/>
      <c r="B97" s="36"/>
      <c r="C97" s="36"/>
      <c r="E97" s="31" t="s">
        <v>213</v>
      </c>
      <c r="F97" s="31" t="s">
        <v>214</v>
      </c>
      <c r="G97" s="32">
        <v>120066.13</v>
      </c>
      <c r="H97" s="32">
        <v>0</v>
      </c>
      <c r="I97" s="33">
        <v>120066.13</v>
      </c>
      <c r="J97" s="34">
        <f t="shared" si="5"/>
        <v>0</v>
      </c>
    </row>
    <row r="98" spans="1:10" outlineLevel="1" x14ac:dyDescent="0.3">
      <c r="A98" s="36"/>
      <c r="B98" s="36"/>
      <c r="C98" s="36"/>
      <c r="E98" s="31" t="s">
        <v>215</v>
      </c>
      <c r="F98" s="31" t="s">
        <v>216</v>
      </c>
      <c r="G98" s="32">
        <v>501147.02</v>
      </c>
      <c r="H98" s="32">
        <v>0</v>
      </c>
      <c r="I98" s="33">
        <v>501147.02</v>
      </c>
      <c r="J98" s="34">
        <f t="shared" si="5"/>
        <v>0</v>
      </c>
    </row>
    <row r="99" spans="1:10" outlineLevel="1" x14ac:dyDescent="0.3">
      <c r="A99" s="36"/>
      <c r="B99" s="36"/>
      <c r="C99" s="36"/>
      <c r="E99" s="31" t="s">
        <v>217</v>
      </c>
      <c r="F99" s="31" t="s">
        <v>218</v>
      </c>
      <c r="G99" s="32">
        <v>1000</v>
      </c>
      <c r="H99" s="32">
        <v>0</v>
      </c>
      <c r="I99" s="33">
        <v>1000</v>
      </c>
      <c r="J99" s="34">
        <f t="shared" si="5"/>
        <v>0</v>
      </c>
    </row>
    <row r="100" spans="1:10" outlineLevel="1" x14ac:dyDescent="0.3">
      <c r="A100" s="36"/>
      <c r="B100" s="36"/>
      <c r="C100" s="36"/>
      <c r="E100" s="31" t="s">
        <v>219</v>
      </c>
      <c r="F100" s="31" t="s">
        <v>220</v>
      </c>
      <c r="G100" s="32">
        <v>-29740</v>
      </c>
      <c r="H100" s="32">
        <v>0</v>
      </c>
      <c r="I100" s="33">
        <v>-29740</v>
      </c>
      <c r="J100" s="34">
        <f t="shared" si="5"/>
        <v>0</v>
      </c>
    </row>
    <row r="101" spans="1:10" ht="0.9" customHeight="1" outlineLevel="1" x14ac:dyDescent="0.3">
      <c r="A101" s="36"/>
      <c r="B101" s="36"/>
      <c r="C101" s="36"/>
      <c r="E101" s="37"/>
      <c r="F101" s="37"/>
      <c r="G101" s="38"/>
      <c r="H101" s="39"/>
      <c r="I101" s="40"/>
      <c r="J101" s="41"/>
    </row>
    <row r="102" spans="1:10" x14ac:dyDescent="0.3">
      <c r="A102" s="36"/>
      <c r="B102" s="36"/>
      <c r="C102" s="36"/>
      <c r="E102" s="25" t="s">
        <v>221</v>
      </c>
      <c r="F102" s="25"/>
      <c r="G102" s="26">
        <v>8000</v>
      </c>
      <c r="H102" s="27">
        <v>0</v>
      </c>
      <c r="I102" s="28">
        <v>8000</v>
      </c>
      <c r="J102" s="29">
        <f>IF(H102=0,0,(G102-H102)/H102)</f>
        <v>0</v>
      </c>
    </row>
    <row r="103" spans="1:10" outlineLevel="1" x14ac:dyDescent="0.3">
      <c r="A103" s="36"/>
      <c r="B103" s="36"/>
      <c r="C103" s="36"/>
      <c r="E103" s="31" t="s">
        <v>222</v>
      </c>
      <c r="F103" s="31" t="s">
        <v>223</v>
      </c>
      <c r="G103" s="32">
        <v>8000</v>
      </c>
      <c r="H103" s="32">
        <v>0</v>
      </c>
      <c r="I103" s="33">
        <v>8000</v>
      </c>
      <c r="J103" s="34">
        <f>IF(H103=0,0,(G103-H103)/H103)</f>
        <v>0</v>
      </c>
    </row>
    <row r="104" spans="1:10" ht="0.9" customHeight="1" outlineLevel="1" x14ac:dyDescent="0.3">
      <c r="A104" s="36"/>
      <c r="B104" s="36"/>
      <c r="C104" s="36"/>
      <c r="E104" s="37"/>
      <c r="F104" s="37"/>
      <c r="G104" s="38"/>
      <c r="H104" s="39"/>
      <c r="I104" s="40"/>
      <c r="J104" s="41"/>
    </row>
    <row r="105" spans="1:10" x14ac:dyDescent="0.3">
      <c r="A105" s="36"/>
      <c r="B105" s="36"/>
      <c r="C105" s="36"/>
      <c r="E105" s="25" t="s">
        <v>224</v>
      </c>
      <c r="F105" s="25"/>
      <c r="G105" s="26">
        <v>6974</v>
      </c>
      <c r="H105" s="27">
        <v>0</v>
      </c>
      <c r="I105" s="28">
        <v>6974</v>
      </c>
      <c r="J105" s="29">
        <f>IF(H105=0,0,(G105-H105)/H105)</f>
        <v>0</v>
      </c>
    </row>
    <row r="106" spans="1:10" outlineLevel="1" x14ac:dyDescent="0.3">
      <c r="A106" s="36"/>
      <c r="B106" s="36"/>
      <c r="C106" s="36"/>
      <c r="E106" s="31" t="s">
        <v>225</v>
      </c>
      <c r="F106" s="31" t="s">
        <v>226</v>
      </c>
      <c r="G106" s="32">
        <v>3736</v>
      </c>
      <c r="H106" s="32">
        <v>0</v>
      </c>
      <c r="I106" s="33">
        <v>3736</v>
      </c>
      <c r="J106" s="34">
        <f>IF(H106=0,0,(G106-H106)/H106)</f>
        <v>0</v>
      </c>
    </row>
    <row r="107" spans="1:10" outlineLevel="1" x14ac:dyDescent="0.3">
      <c r="A107" s="36"/>
      <c r="B107" s="36"/>
      <c r="C107" s="36"/>
      <c r="E107" s="31" t="s">
        <v>227</v>
      </c>
      <c r="F107" s="31" t="s">
        <v>228</v>
      </c>
      <c r="G107" s="32">
        <v>3238</v>
      </c>
      <c r="H107" s="32">
        <v>0</v>
      </c>
      <c r="I107" s="33">
        <v>3238</v>
      </c>
      <c r="J107" s="34">
        <f>IF(H107=0,0,(G107-H107)/H107)</f>
        <v>0</v>
      </c>
    </row>
    <row r="108" spans="1:10" ht="0.9" customHeight="1" outlineLevel="1" x14ac:dyDescent="0.3">
      <c r="A108" s="36"/>
      <c r="B108" s="36"/>
      <c r="C108" s="36"/>
      <c r="E108" s="37"/>
      <c r="F108" s="37"/>
      <c r="G108" s="38"/>
      <c r="H108" s="39"/>
      <c r="I108" s="40"/>
      <c r="J108" s="41"/>
    </row>
    <row r="109" spans="1:10" x14ac:dyDescent="0.3">
      <c r="A109" s="36"/>
      <c r="B109" s="36"/>
      <c r="C109" s="36"/>
      <c r="E109" s="25" t="s">
        <v>229</v>
      </c>
      <c r="F109" s="25"/>
      <c r="G109" s="26">
        <v>-1336020.3400000001</v>
      </c>
      <c r="H109" s="27">
        <v>0</v>
      </c>
      <c r="I109" s="28">
        <v>-1336020.3400000001</v>
      </c>
      <c r="J109" s="29">
        <f>IF(H109=0,0,(G109-H109)/H109)</f>
        <v>0</v>
      </c>
    </row>
    <row r="110" spans="1:10" outlineLevel="1" x14ac:dyDescent="0.3">
      <c r="A110" s="36"/>
      <c r="B110" s="36"/>
      <c r="C110" s="36"/>
      <c r="E110" s="31" t="s">
        <v>230</v>
      </c>
      <c r="F110" s="31" t="s">
        <v>231</v>
      </c>
      <c r="G110" s="32">
        <v>-250708.12</v>
      </c>
      <c r="H110" s="32">
        <v>0</v>
      </c>
      <c r="I110" s="33">
        <v>-250708.12</v>
      </c>
      <c r="J110" s="34">
        <f>IF(H110=0,0,(G110-H110)/H110)</f>
        <v>0</v>
      </c>
    </row>
    <row r="111" spans="1:10" outlineLevel="1" x14ac:dyDescent="0.3">
      <c r="A111" s="36"/>
      <c r="B111" s="36"/>
      <c r="C111" s="36"/>
      <c r="E111" s="31" t="s">
        <v>232</v>
      </c>
      <c r="F111" s="31" t="s">
        <v>233</v>
      </c>
      <c r="G111" s="32">
        <v>-97800</v>
      </c>
      <c r="H111" s="32">
        <v>0</v>
      </c>
      <c r="I111" s="33">
        <v>-97800</v>
      </c>
      <c r="J111" s="34">
        <f>IF(H111=0,0,(G111-H111)/H111)</f>
        <v>0</v>
      </c>
    </row>
    <row r="112" spans="1:10" outlineLevel="1" x14ac:dyDescent="0.3">
      <c r="A112" s="36"/>
      <c r="B112" s="36"/>
      <c r="C112" s="36"/>
      <c r="E112" s="31" t="s">
        <v>234</v>
      </c>
      <c r="F112" s="31" t="s">
        <v>235</v>
      </c>
      <c r="G112" s="32">
        <v>-987512.22</v>
      </c>
      <c r="H112" s="32">
        <v>0</v>
      </c>
      <c r="I112" s="33">
        <v>-987512.22</v>
      </c>
      <c r="J112" s="34">
        <f>IF(H112=0,0,(G112-H112)/H112)</f>
        <v>0</v>
      </c>
    </row>
    <row r="113" spans="1:10" ht="0.9" customHeight="1" outlineLevel="1" x14ac:dyDescent="0.3">
      <c r="A113" s="36"/>
      <c r="B113" s="36"/>
      <c r="C113" s="36"/>
      <c r="E113" s="37"/>
      <c r="F113" s="37"/>
      <c r="G113" s="38"/>
      <c r="H113" s="39"/>
      <c r="I113" s="40"/>
      <c r="J113" s="41"/>
    </row>
    <row r="114" spans="1:10" x14ac:dyDescent="0.3">
      <c r="A114" s="36"/>
      <c r="B114" s="36"/>
      <c r="C114" s="36"/>
      <c r="E114" s="43" t="s">
        <v>236</v>
      </c>
      <c r="F114" s="43"/>
      <c r="G114" s="44">
        <v>0</v>
      </c>
      <c r="H114" s="45">
        <v>0</v>
      </c>
      <c r="I114" s="46">
        <v>0</v>
      </c>
      <c r="J114" s="47">
        <f>IF(H114=0,0,(G114-H114)/H114)</f>
        <v>0</v>
      </c>
    </row>
    <row r="115" spans="1:10" x14ac:dyDescent="0.3">
      <c r="A115" s="36"/>
      <c r="B115" s="36"/>
      <c r="C115" s="36"/>
    </row>
    <row r="116" spans="1:10" x14ac:dyDescent="0.3">
      <c r="A116" s="36"/>
      <c r="B116" s="36"/>
      <c r="C116" s="36"/>
    </row>
    <row r="117" spans="1:10" x14ac:dyDescent="0.3">
      <c r="A117" s="36"/>
      <c r="B117" s="36"/>
      <c r="C117" s="36"/>
    </row>
    <row r="118" spans="1:10" x14ac:dyDescent="0.3">
      <c r="A118" s="36"/>
      <c r="B118" s="36"/>
      <c r="C118" s="36"/>
    </row>
    <row r="119" spans="1:10" x14ac:dyDescent="0.3">
      <c r="A119" s="36"/>
      <c r="B119" s="36"/>
      <c r="C119" s="36"/>
    </row>
    <row r="120" spans="1:10" x14ac:dyDescent="0.3">
      <c r="A120" s="36"/>
      <c r="B120" s="36"/>
      <c r="C120" s="36"/>
    </row>
    <row r="121" spans="1:10" x14ac:dyDescent="0.3">
      <c r="A121" s="36"/>
      <c r="B121" s="36"/>
      <c r="C121" s="36"/>
    </row>
    <row r="122" spans="1:10" x14ac:dyDescent="0.3">
      <c r="A122" s="36"/>
      <c r="B122" s="36"/>
      <c r="C122" s="36"/>
    </row>
    <row r="123" spans="1:10" x14ac:dyDescent="0.3">
      <c r="A123" s="36"/>
      <c r="B123" s="36"/>
      <c r="C123" s="36"/>
    </row>
    <row r="124" spans="1:10" x14ac:dyDescent="0.3">
      <c r="A124" s="36"/>
      <c r="B124" s="36"/>
      <c r="C124" s="36"/>
    </row>
    <row r="125" spans="1:10" x14ac:dyDescent="0.3">
      <c r="A125" s="36"/>
      <c r="B125" s="36"/>
      <c r="C125" s="36"/>
    </row>
    <row r="126" spans="1:10" x14ac:dyDescent="0.3">
      <c r="A126" s="36"/>
      <c r="B126" s="36"/>
      <c r="C126" s="36"/>
    </row>
    <row r="127" spans="1:10" x14ac:dyDescent="0.3">
      <c r="A127" s="36"/>
      <c r="B127" s="36"/>
      <c r="C127" s="36"/>
    </row>
    <row r="128" spans="1:10" x14ac:dyDescent="0.3">
      <c r="A128" s="36"/>
      <c r="B128" s="36"/>
      <c r="C128" s="36"/>
    </row>
    <row r="129" spans="1:3" x14ac:dyDescent="0.3">
      <c r="A129" s="36"/>
      <c r="B129" s="36"/>
      <c r="C129" s="36"/>
    </row>
    <row r="130" spans="1:3" x14ac:dyDescent="0.3">
      <c r="A130" s="36"/>
      <c r="B130" s="36"/>
      <c r="C130" s="36"/>
    </row>
    <row r="131" spans="1:3" x14ac:dyDescent="0.3">
      <c r="A131" s="36"/>
      <c r="B131" s="36"/>
      <c r="C131" s="36"/>
    </row>
    <row r="132" spans="1:3" x14ac:dyDescent="0.3">
      <c r="A132" s="36"/>
      <c r="B132" s="36"/>
      <c r="C132" s="36"/>
    </row>
    <row r="133" spans="1:3" x14ac:dyDescent="0.3">
      <c r="A133" s="36"/>
      <c r="B133" s="36"/>
      <c r="C133" s="36"/>
    </row>
    <row r="134" spans="1:3" x14ac:dyDescent="0.3">
      <c r="A134" s="36"/>
      <c r="B134" s="36"/>
      <c r="C134" s="36"/>
    </row>
    <row r="135" spans="1:3" x14ac:dyDescent="0.3">
      <c r="A135" s="36"/>
      <c r="B135" s="36"/>
      <c r="C135" s="36"/>
    </row>
    <row r="136" spans="1:3" x14ac:dyDescent="0.3">
      <c r="A136" s="36"/>
      <c r="B136" s="36"/>
      <c r="C136" s="36"/>
    </row>
    <row r="137" spans="1:3" x14ac:dyDescent="0.3">
      <c r="A137" s="36"/>
      <c r="B137" s="36"/>
      <c r="C137" s="36"/>
    </row>
    <row r="138" spans="1:3" x14ac:dyDescent="0.3">
      <c r="A138" s="36"/>
      <c r="B138" s="36"/>
      <c r="C138" s="36"/>
    </row>
    <row r="139" spans="1:3" x14ac:dyDescent="0.3">
      <c r="A139" s="36"/>
      <c r="B139" s="36"/>
      <c r="C139" s="36"/>
    </row>
    <row r="140" spans="1:3" x14ac:dyDescent="0.3">
      <c r="A140" s="36"/>
      <c r="B140" s="36"/>
      <c r="C140" s="36"/>
    </row>
    <row r="141" spans="1:3" x14ac:dyDescent="0.3">
      <c r="A141" s="36"/>
      <c r="B141" s="36"/>
      <c r="C141" s="36"/>
    </row>
    <row r="142" spans="1:3" x14ac:dyDescent="0.3">
      <c r="A142" s="36"/>
      <c r="B142" s="36"/>
      <c r="C142" s="36"/>
    </row>
    <row r="143" spans="1:3" x14ac:dyDescent="0.3">
      <c r="A143" s="36"/>
      <c r="B143" s="36"/>
      <c r="C143" s="36"/>
    </row>
    <row r="144" spans="1:3" x14ac:dyDescent="0.3">
      <c r="A144" s="36"/>
      <c r="B144" s="36"/>
      <c r="C144" s="36"/>
    </row>
    <row r="145" spans="1:3" x14ac:dyDescent="0.3">
      <c r="A145" s="36"/>
      <c r="B145" s="36"/>
      <c r="C145" s="36"/>
    </row>
    <row r="146" spans="1:3" x14ac:dyDescent="0.3">
      <c r="A146" s="36"/>
      <c r="B146" s="36"/>
      <c r="C146" s="36"/>
    </row>
    <row r="147" spans="1:3" x14ac:dyDescent="0.3">
      <c r="A147" s="36"/>
      <c r="B147" s="36"/>
      <c r="C147" s="36"/>
    </row>
    <row r="148" spans="1:3" x14ac:dyDescent="0.3">
      <c r="A148" s="36"/>
      <c r="B148" s="36"/>
      <c r="C148" s="36"/>
    </row>
    <row r="149" spans="1:3" x14ac:dyDescent="0.3">
      <c r="A149" s="36"/>
      <c r="B149" s="36"/>
      <c r="C149" s="36"/>
    </row>
    <row r="150" spans="1:3" x14ac:dyDescent="0.3">
      <c r="A150" s="36"/>
      <c r="B150" s="36"/>
      <c r="C150" s="36"/>
    </row>
    <row r="151" spans="1:3" x14ac:dyDescent="0.3">
      <c r="A151" s="36"/>
      <c r="B151" s="36"/>
      <c r="C151" s="36"/>
    </row>
    <row r="152" spans="1:3" x14ac:dyDescent="0.3">
      <c r="A152" s="36"/>
      <c r="B152" s="36"/>
      <c r="C152" s="36"/>
    </row>
    <row r="153" spans="1:3" x14ac:dyDescent="0.3">
      <c r="A153" s="36"/>
      <c r="B153" s="36"/>
      <c r="C153" s="36"/>
    </row>
    <row r="154" spans="1:3" x14ac:dyDescent="0.3">
      <c r="A154" s="36"/>
      <c r="B154" s="36"/>
      <c r="C154" s="36"/>
    </row>
    <row r="155" spans="1:3" x14ac:dyDescent="0.3">
      <c r="A155" s="36"/>
      <c r="B155" s="36"/>
      <c r="C155" s="36"/>
    </row>
    <row r="156" spans="1:3" x14ac:dyDescent="0.3">
      <c r="A156" s="36"/>
      <c r="B156" s="36"/>
      <c r="C156" s="36"/>
    </row>
    <row r="157" spans="1:3" x14ac:dyDescent="0.3">
      <c r="A157" s="36"/>
      <c r="B157" s="36"/>
      <c r="C157" s="36"/>
    </row>
    <row r="158" spans="1:3" x14ac:dyDescent="0.3">
      <c r="A158" s="36"/>
      <c r="B158" s="36"/>
      <c r="C158" s="36"/>
    </row>
    <row r="159" spans="1:3" x14ac:dyDescent="0.3">
      <c r="A159" s="36"/>
      <c r="B159" s="36"/>
      <c r="C159" s="36"/>
    </row>
    <row r="160" spans="1:3" x14ac:dyDescent="0.3">
      <c r="A160" s="36"/>
      <c r="B160" s="36"/>
      <c r="C160" s="36"/>
    </row>
    <row r="161" spans="1:3" x14ac:dyDescent="0.3">
      <c r="A161" s="36"/>
      <c r="B161" s="36"/>
      <c r="C161" s="36"/>
    </row>
    <row r="162" spans="1:3" x14ac:dyDescent="0.3">
      <c r="A162" s="36"/>
      <c r="B162" s="36"/>
      <c r="C162" s="36"/>
    </row>
    <row r="163" spans="1:3" x14ac:dyDescent="0.3">
      <c r="A163" s="36"/>
      <c r="B163" s="36"/>
      <c r="C163" s="36"/>
    </row>
    <row r="164" spans="1:3" x14ac:dyDescent="0.3">
      <c r="A164" s="36"/>
      <c r="B164" s="36"/>
      <c r="C164" s="36"/>
    </row>
    <row r="165" spans="1:3" x14ac:dyDescent="0.3">
      <c r="A165" s="36"/>
      <c r="B165" s="36"/>
      <c r="C165" s="36"/>
    </row>
    <row r="166" spans="1:3" x14ac:dyDescent="0.3">
      <c r="A166" s="36"/>
      <c r="B166" s="36"/>
      <c r="C166" s="36"/>
    </row>
    <row r="167" spans="1:3" x14ac:dyDescent="0.3">
      <c r="A167" s="36"/>
      <c r="B167" s="36"/>
      <c r="C167" s="36"/>
    </row>
    <row r="168" spans="1:3" x14ac:dyDescent="0.3">
      <c r="A168" s="36"/>
      <c r="B168" s="36"/>
      <c r="C168" s="36"/>
    </row>
    <row r="169" spans="1:3" x14ac:dyDescent="0.3">
      <c r="A169" s="36"/>
      <c r="B169" s="36"/>
      <c r="C169" s="36"/>
    </row>
    <row r="170" spans="1:3" x14ac:dyDescent="0.3">
      <c r="A170" s="36"/>
      <c r="B170" s="36"/>
      <c r="C170" s="36"/>
    </row>
    <row r="171" spans="1:3" x14ac:dyDescent="0.3">
      <c r="A171" s="36"/>
      <c r="B171" s="36"/>
      <c r="C171" s="36"/>
    </row>
    <row r="172" spans="1:3" x14ac:dyDescent="0.3">
      <c r="A172" s="36"/>
      <c r="B172" s="36"/>
      <c r="C172" s="36"/>
    </row>
    <row r="173" spans="1:3" x14ac:dyDescent="0.3">
      <c r="A173" s="36"/>
      <c r="B173" s="36"/>
      <c r="C173" s="36"/>
    </row>
    <row r="174" spans="1:3" x14ac:dyDescent="0.3">
      <c r="A174" s="36"/>
      <c r="B174" s="36"/>
      <c r="C174" s="36"/>
    </row>
    <row r="175" spans="1:3" x14ac:dyDescent="0.3">
      <c r="A175" s="36"/>
      <c r="B175" s="36"/>
      <c r="C175" s="36"/>
    </row>
    <row r="176" spans="1:3" x14ac:dyDescent="0.3">
      <c r="A176" s="36"/>
      <c r="B176" s="36"/>
      <c r="C176" s="36"/>
    </row>
    <row r="177" spans="1:3" x14ac:dyDescent="0.3">
      <c r="A177" s="36"/>
      <c r="B177" s="36"/>
      <c r="C177" s="36"/>
    </row>
    <row r="178" spans="1:3" x14ac:dyDescent="0.3">
      <c r="A178" s="36"/>
      <c r="B178" s="36"/>
      <c r="C178" s="36"/>
    </row>
    <row r="179" spans="1:3" x14ac:dyDescent="0.3">
      <c r="A179" s="36"/>
      <c r="B179" s="36"/>
      <c r="C179" s="36"/>
    </row>
    <row r="180" spans="1:3" x14ac:dyDescent="0.3">
      <c r="A180" s="36"/>
      <c r="B180" s="36"/>
      <c r="C180" s="36"/>
    </row>
    <row r="181" spans="1:3" x14ac:dyDescent="0.3">
      <c r="A181" s="36"/>
      <c r="B181" s="36"/>
      <c r="C181" s="36"/>
    </row>
    <row r="182" spans="1:3" x14ac:dyDescent="0.3">
      <c r="A182" s="36"/>
      <c r="B182" s="36"/>
      <c r="C182" s="36"/>
    </row>
    <row r="183" spans="1:3" x14ac:dyDescent="0.3">
      <c r="A183" s="36"/>
      <c r="B183" s="36"/>
      <c r="C183" s="36"/>
    </row>
    <row r="184" spans="1:3" x14ac:dyDescent="0.3">
      <c r="A184" s="36"/>
      <c r="B184" s="36"/>
      <c r="C184" s="36"/>
    </row>
    <row r="185" spans="1:3" x14ac:dyDescent="0.3">
      <c r="A185" s="36"/>
      <c r="B185" s="36"/>
      <c r="C185" s="36"/>
    </row>
    <row r="186" spans="1:3" x14ac:dyDescent="0.3">
      <c r="A186" s="36"/>
      <c r="B186" s="36"/>
      <c r="C186" s="36"/>
    </row>
    <row r="187" spans="1:3" x14ac:dyDescent="0.3">
      <c r="A187" s="36"/>
      <c r="B187" s="36"/>
      <c r="C187" s="36"/>
    </row>
    <row r="188" spans="1:3" x14ac:dyDescent="0.3">
      <c r="A188" s="36"/>
      <c r="B188" s="36"/>
      <c r="C188" s="36"/>
    </row>
    <row r="189" spans="1:3" x14ac:dyDescent="0.3">
      <c r="A189" s="36"/>
      <c r="B189" s="36"/>
      <c r="C189" s="36"/>
    </row>
    <row r="190" spans="1:3" x14ac:dyDescent="0.3">
      <c r="A190" s="36"/>
      <c r="B190" s="36"/>
      <c r="C190" s="36"/>
    </row>
    <row r="191" spans="1:3" x14ac:dyDescent="0.3">
      <c r="A191" s="36"/>
      <c r="B191" s="36"/>
      <c r="C191" s="36"/>
    </row>
    <row r="192" spans="1:3" x14ac:dyDescent="0.3">
      <c r="A192" s="36"/>
      <c r="B192" s="36"/>
      <c r="C192" s="36"/>
    </row>
    <row r="193" spans="1:3" x14ac:dyDescent="0.3">
      <c r="A193" s="36"/>
      <c r="B193" s="36"/>
      <c r="C193" s="36"/>
    </row>
    <row r="194" spans="1:3" x14ac:dyDescent="0.3">
      <c r="A194" s="36"/>
      <c r="B194" s="36"/>
      <c r="C194" s="36"/>
    </row>
    <row r="195" spans="1:3" x14ac:dyDescent="0.3">
      <c r="A195" s="36"/>
      <c r="B195" s="36"/>
      <c r="C195" s="36"/>
    </row>
    <row r="196" spans="1:3" x14ac:dyDescent="0.3">
      <c r="A196" s="36"/>
      <c r="B196" s="36"/>
      <c r="C196" s="36"/>
    </row>
    <row r="197" spans="1:3" x14ac:dyDescent="0.3">
      <c r="A197" s="36"/>
      <c r="B197" s="36"/>
      <c r="C197" s="36"/>
    </row>
    <row r="198" spans="1:3" x14ac:dyDescent="0.3">
      <c r="A198" s="36"/>
      <c r="B198" s="36"/>
      <c r="C198" s="36"/>
    </row>
    <row r="199" spans="1:3" x14ac:dyDescent="0.3">
      <c r="A199" s="36"/>
      <c r="B199" s="36"/>
      <c r="C199" s="36"/>
    </row>
    <row r="200" spans="1:3" x14ac:dyDescent="0.3">
      <c r="A200" s="36"/>
      <c r="B200" s="36"/>
      <c r="C200" s="36"/>
    </row>
    <row r="201" spans="1:3" x14ac:dyDescent="0.3">
      <c r="A201" s="36"/>
      <c r="B201" s="36"/>
      <c r="C201" s="36"/>
    </row>
    <row r="202" spans="1:3" x14ac:dyDescent="0.3">
      <c r="A202" s="36"/>
      <c r="B202" s="36"/>
      <c r="C202" s="36"/>
    </row>
    <row r="203" spans="1:3" x14ac:dyDescent="0.3">
      <c r="A203" s="36"/>
      <c r="B203" s="36"/>
      <c r="C203" s="36"/>
    </row>
    <row r="204" spans="1:3" x14ac:dyDescent="0.3">
      <c r="A204" s="36"/>
      <c r="B204" s="36"/>
      <c r="C204" s="36"/>
    </row>
    <row r="205" spans="1:3" x14ac:dyDescent="0.3">
      <c r="A205" s="36"/>
      <c r="B205" s="36"/>
      <c r="C205" s="36"/>
    </row>
    <row r="206" spans="1:3" x14ac:dyDescent="0.3">
      <c r="A206" s="36"/>
      <c r="B206" s="36"/>
      <c r="C206" s="36"/>
    </row>
    <row r="207" spans="1:3" x14ac:dyDescent="0.3">
      <c r="A207" s="36"/>
      <c r="B207" s="36"/>
      <c r="C207" s="36"/>
    </row>
    <row r="208" spans="1:3" x14ac:dyDescent="0.3">
      <c r="A208" s="36"/>
      <c r="B208" s="36"/>
      <c r="C208" s="36"/>
    </row>
    <row r="209" spans="1:3" x14ac:dyDescent="0.3">
      <c r="A209" s="36"/>
      <c r="B209" s="36"/>
      <c r="C209" s="36"/>
    </row>
    <row r="210" spans="1:3" x14ac:dyDescent="0.3">
      <c r="A210" s="36"/>
      <c r="B210" s="36"/>
      <c r="C210" s="36"/>
    </row>
    <row r="211" spans="1:3" x14ac:dyDescent="0.3">
      <c r="A211" s="36"/>
      <c r="B211" s="36"/>
      <c r="C211" s="36"/>
    </row>
    <row r="212" spans="1:3" x14ac:dyDescent="0.3">
      <c r="A212" s="36"/>
      <c r="B212" s="36"/>
      <c r="C212" s="36"/>
    </row>
    <row r="213" spans="1:3" x14ac:dyDescent="0.3">
      <c r="A213" s="36"/>
      <c r="B213" s="36"/>
      <c r="C213" s="36"/>
    </row>
    <row r="214" spans="1:3" x14ac:dyDescent="0.3">
      <c r="A214" s="36"/>
      <c r="B214" s="36"/>
      <c r="C214" s="36"/>
    </row>
    <row r="215" spans="1:3" x14ac:dyDescent="0.3">
      <c r="A215" s="36"/>
      <c r="B215" s="36"/>
      <c r="C215" s="36"/>
    </row>
    <row r="216" spans="1:3" x14ac:dyDescent="0.3">
      <c r="A216" s="36"/>
      <c r="B216" s="36"/>
      <c r="C216" s="36"/>
    </row>
    <row r="217" spans="1:3" x14ac:dyDescent="0.3">
      <c r="A217" s="36"/>
      <c r="B217" s="36"/>
      <c r="C217" s="36"/>
    </row>
    <row r="218" spans="1:3" x14ac:dyDescent="0.3">
      <c r="A218" s="36"/>
      <c r="B218" s="36"/>
      <c r="C218" s="36"/>
    </row>
    <row r="219" spans="1:3" x14ac:dyDescent="0.3">
      <c r="A219" s="36"/>
      <c r="B219" s="36"/>
      <c r="C219" s="36"/>
    </row>
    <row r="220" spans="1:3" x14ac:dyDescent="0.3">
      <c r="A220" s="36"/>
      <c r="B220" s="36"/>
      <c r="C220" s="36"/>
    </row>
    <row r="221" spans="1:3" x14ac:dyDescent="0.3">
      <c r="A221" s="36"/>
      <c r="B221" s="36"/>
      <c r="C221" s="36"/>
    </row>
    <row r="222" spans="1:3" x14ac:dyDescent="0.3">
      <c r="A222" s="36"/>
      <c r="B222" s="36"/>
      <c r="C222" s="36"/>
    </row>
    <row r="223" spans="1:3" x14ac:dyDescent="0.3">
      <c r="A223" s="36"/>
      <c r="B223" s="36"/>
      <c r="C223" s="36"/>
    </row>
    <row r="224" spans="1:3" x14ac:dyDescent="0.3">
      <c r="A224" s="36"/>
      <c r="B224" s="36"/>
      <c r="C224" s="36"/>
    </row>
    <row r="225" spans="1:3" x14ac:dyDescent="0.3">
      <c r="A225" s="36"/>
      <c r="B225" s="36"/>
      <c r="C225" s="36"/>
    </row>
    <row r="226" spans="1:3" x14ac:dyDescent="0.3">
      <c r="A226" s="36"/>
      <c r="B226" s="36"/>
      <c r="C226" s="36"/>
    </row>
    <row r="227" spans="1:3" x14ac:dyDescent="0.3">
      <c r="A227" s="36"/>
      <c r="B227" s="36"/>
      <c r="C227" s="36"/>
    </row>
    <row r="228" spans="1:3" x14ac:dyDescent="0.3">
      <c r="A228" s="36"/>
      <c r="B228" s="36"/>
      <c r="C228" s="36"/>
    </row>
    <row r="229" spans="1:3" x14ac:dyDescent="0.3">
      <c r="A229" s="36"/>
      <c r="B229" s="36"/>
      <c r="C229" s="36"/>
    </row>
    <row r="230" spans="1:3" x14ac:dyDescent="0.3">
      <c r="A230" s="36"/>
      <c r="B230" s="36"/>
      <c r="C230" s="36"/>
    </row>
    <row r="231" spans="1:3" x14ac:dyDescent="0.3">
      <c r="A231" s="36"/>
      <c r="B231" s="36"/>
      <c r="C231" s="36"/>
    </row>
    <row r="232" spans="1:3" x14ac:dyDescent="0.3">
      <c r="A232" s="36"/>
      <c r="B232" s="36"/>
      <c r="C232" s="36"/>
    </row>
    <row r="233" spans="1:3" x14ac:dyDescent="0.3">
      <c r="A233" s="36"/>
      <c r="B233" s="36"/>
      <c r="C233" s="36"/>
    </row>
    <row r="234" spans="1:3" x14ac:dyDescent="0.3">
      <c r="A234" s="36"/>
      <c r="B234" s="36"/>
      <c r="C234" s="36"/>
    </row>
    <row r="235" spans="1:3" x14ac:dyDescent="0.3">
      <c r="A235" s="36"/>
      <c r="B235" s="36"/>
      <c r="C235" s="36"/>
    </row>
    <row r="236" spans="1:3" x14ac:dyDescent="0.3">
      <c r="A236" s="36"/>
      <c r="B236" s="36"/>
      <c r="C236" s="36"/>
    </row>
    <row r="237" spans="1:3" x14ac:dyDescent="0.3">
      <c r="A237" s="36"/>
      <c r="B237" s="36"/>
      <c r="C237" s="36"/>
    </row>
    <row r="238" spans="1:3" x14ac:dyDescent="0.3">
      <c r="A238" s="36"/>
      <c r="B238" s="36"/>
      <c r="C238" s="36"/>
    </row>
    <row r="239" spans="1:3" x14ac:dyDescent="0.3">
      <c r="A239" s="36"/>
      <c r="B239" s="36"/>
      <c r="C239" s="36"/>
    </row>
    <row r="240" spans="1:3" x14ac:dyDescent="0.3">
      <c r="A240" s="36"/>
      <c r="B240" s="36"/>
      <c r="C240" s="36"/>
    </row>
    <row r="241" spans="1:3" x14ac:dyDescent="0.3">
      <c r="A241" s="36"/>
      <c r="B241" s="36"/>
      <c r="C241" s="36"/>
    </row>
    <row r="242" spans="1:3" x14ac:dyDescent="0.3">
      <c r="A242" s="36"/>
      <c r="B242" s="36"/>
      <c r="C242" s="36"/>
    </row>
    <row r="243" spans="1:3" x14ac:dyDescent="0.3">
      <c r="A243" s="36"/>
      <c r="B243" s="36"/>
      <c r="C243" s="36"/>
    </row>
    <row r="244" spans="1:3" x14ac:dyDescent="0.3">
      <c r="A244" s="36"/>
      <c r="B244" s="36"/>
      <c r="C244" s="36"/>
    </row>
    <row r="245" spans="1:3" x14ac:dyDescent="0.3">
      <c r="A245" s="36"/>
      <c r="B245" s="36"/>
      <c r="C245" s="36"/>
    </row>
    <row r="246" spans="1:3" x14ac:dyDescent="0.3">
      <c r="A246" s="36"/>
      <c r="B246" s="36"/>
      <c r="C246" s="36"/>
    </row>
    <row r="247" spans="1:3" x14ac:dyDescent="0.3">
      <c r="A247" s="36"/>
      <c r="B247" s="36"/>
      <c r="C247" s="36"/>
    </row>
    <row r="248" spans="1:3" x14ac:dyDescent="0.3">
      <c r="A248" s="36"/>
      <c r="B248" s="36"/>
      <c r="C248" s="36"/>
    </row>
    <row r="249" spans="1:3" x14ac:dyDescent="0.3">
      <c r="A249" s="36"/>
      <c r="B249" s="36"/>
      <c r="C249" s="36"/>
    </row>
    <row r="250" spans="1:3" x14ac:dyDescent="0.3">
      <c r="A250" s="36"/>
      <c r="B250" s="36"/>
      <c r="C250" s="36"/>
    </row>
    <row r="251" spans="1:3" x14ac:dyDescent="0.3">
      <c r="A251" s="36"/>
      <c r="B251" s="36"/>
      <c r="C251" s="36"/>
    </row>
    <row r="252" spans="1:3" x14ac:dyDescent="0.3">
      <c r="A252" s="36"/>
      <c r="B252" s="36"/>
      <c r="C252" s="36"/>
    </row>
    <row r="253" spans="1:3" x14ac:dyDescent="0.3">
      <c r="A253" s="36"/>
      <c r="B253" s="36"/>
      <c r="C253" s="36"/>
    </row>
    <row r="254" spans="1:3" x14ac:dyDescent="0.3">
      <c r="A254" s="36"/>
      <c r="B254" s="36"/>
      <c r="C254" s="36"/>
    </row>
    <row r="255" spans="1:3" x14ac:dyDescent="0.3">
      <c r="A255" s="36"/>
      <c r="B255" s="36"/>
      <c r="C255" s="36"/>
    </row>
    <row r="256" spans="1:3" x14ac:dyDescent="0.3">
      <c r="A256" s="36"/>
      <c r="B256" s="36"/>
      <c r="C256" s="36"/>
    </row>
    <row r="257" spans="1:3" x14ac:dyDescent="0.3">
      <c r="A257" s="36"/>
      <c r="B257" s="36"/>
      <c r="C257" s="36"/>
    </row>
    <row r="258" spans="1:3" x14ac:dyDescent="0.3">
      <c r="A258" s="36"/>
      <c r="B258" s="36"/>
      <c r="C258" s="36"/>
    </row>
    <row r="259" spans="1:3" x14ac:dyDescent="0.3">
      <c r="A259" s="36"/>
      <c r="B259" s="36"/>
      <c r="C259" s="36"/>
    </row>
    <row r="260" spans="1:3" x14ac:dyDescent="0.3">
      <c r="A260" s="36"/>
      <c r="B260" s="36"/>
      <c r="C260" s="36"/>
    </row>
    <row r="261" spans="1:3" x14ac:dyDescent="0.3">
      <c r="A261" s="36"/>
      <c r="B261" s="36"/>
      <c r="C261" s="36"/>
    </row>
    <row r="262" spans="1:3" x14ac:dyDescent="0.3">
      <c r="A262" s="36"/>
      <c r="B262" s="36"/>
      <c r="C262" s="36"/>
    </row>
    <row r="263" spans="1:3" x14ac:dyDescent="0.3">
      <c r="A263" s="36"/>
      <c r="B263" s="36"/>
      <c r="C263" s="36"/>
    </row>
    <row r="264" spans="1:3" x14ac:dyDescent="0.3">
      <c r="A264" s="36"/>
      <c r="B264" s="36"/>
      <c r="C264" s="36"/>
    </row>
    <row r="265" spans="1:3" x14ac:dyDescent="0.3">
      <c r="A265" s="36"/>
      <c r="B265" s="36"/>
      <c r="C265" s="36"/>
    </row>
    <row r="266" spans="1:3" x14ac:dyDescent="0.3">
      <c r="A266" s="36"/>
      <c r="B266" s="36"/>
      <c r="C266" s="36"/>
    </row>
    <row r="267" spans="1:3" x14ac:dyDescent="0.3">
      <c r="A267" s="36"/>
      <c r="B267" s="36"/>
      <c r="C267" s="36"/>
    </row>
    <row r="268" spans="1:3" x14ac:dyDescent="0.3">
      <c r="A268" s="36"/>
      <c r="B268" s="36"/>
      <c r="C268" s="36"/>
    </row>
    <row r="269" spans="1:3" x14ac:dyDescent="0.3">
      <c r="A269" s="36"/>
      <c r="B269" s="36"/>
      <c r="C269" s="36"/>
    </row>
    <row r="270" spans="1:3" x14ac:dyDescent="0.3">
      <c r="A270" s="36"/>
      <c r="B270" s="36"/>
      <c r="C270" s="36"/>
    </row>
    <row r="271" spans="1:3" x14ac:dyDescent="0.3">
      <c r="A271" s="36"/>
      <c r="B271" s="36"/>
      <c r="C271" s="36"/>
    </row>
    <row r="272" spans="1:3" x14ac:dyDescent="0.3">
      <c r="A272" s="36"/>
      <c r="B272" s="36"/>
      <c r="C272" s="36"/>
    </row>
    <row r="273" spans="1:3" x14ac:dyDescent="0.3">
      <c r="A273" s="36"/>
      <c r="B273" s="36"/>
      <c r="C273" s="36"/>
    </row>
    <row r="274" spans="1:3" x14ac:dyDescent="0.3">
      <c r="A274" s="36"/>
      <c r="B274" s="36"/>
      <c r="C274" s="36"/>
    </row>
    <row r="275" spans="1:3" x14ac:dyDescent="0.3">
      <c r="A275" s="36"/>
      <c r="B275" s="36"/>
      <c r="C275" s="36"/>
    </row>
    <row r="276" spans="1:3" x14ac:dyDescent="0.3">
      <c r="A276" s="36"/>
      <c r="B276" s="36"/>
      <c r="C276" s="36"/>
    </row>
    <row r="277" spans="1:3" x14ac:dyDescent="0.3">
      <c r="A277" s="36"/>
      <c r="B277" s="36"/>
      <c r="C277" s="36"/>
    </row>
    <row r="278" spans="1:3" x14ac:dyDescent="0.3">
      <c r="A278" s="36"/>
      <c r="B278" s="36"/>
      <c r="C278" s="36"/>
    </row>
    <row r="279" spans="1:3" x14ac:dyDescent="0.3">
      <c r="A279" s="36"/>
      <c r="B279" s="36"/>
      <c r="C279" s="36"/>
    </row>
    <row r="280" spans="1:3" x14ac:dyDescent="0.3">
      <c r="A280" s="36"/>
      <c r="B280" s="36"/>
      <c r="C280" s="36"/>
    </row>
    <row r="281" spans="1:3" x14ac:dyDescent="0.3">
      <c r="A281" s="36"/>
      <c r="B281" s="36"/>
      <c r="C281" s="36"/>
    </row>
    <row r="282" spans="1:3" x14ac:dyDescent="0.3">
      <c r="A282" s="36"/>
      <c r="B282" s="36"/>
      <c r="C282" s="36"/>
    </row>
    <row r="283" spans="1:3" x14ac:dyDescent="0.3">
      <c r="A283" s="36"/>
      <c r="B283" s="36"/>
      <c r="C283" s="36"/>
    </row>
    <row r="284" spans="1:3" x14ac:dyDescent="0.3">
      <c r="A284" s="36"/>
      <c r="B284" s="36"/>
      <c r="C284" s="36"/>
    </row>
    <row r="285" spans="1:3" x14ac:dyDescent="0.3">
      <c r="A285" s="36"/>
      <c r="B285" s="36"/>
      <c r="C285" s="36"/>
    </row>
    <row r="286" spans="1:3" x14ac:dyDescent="0.3">
      <c r="A286" s="36"/>
      <c r="B286" s="36"/>
      <c r="C286" s="36"/>
    </row>
    <row r="287" spans="1:3" x14ac:dyDescent="0.3">
      <c r="A287" s="36"/>
      <c r="B287" s="36"/>
      <c r="C287" s="36"/>
    </row>
    <row r="288" spans="1:3" x14ac:dyDescent="0.3">
      <c r="A288" s="36"/>
      <c r="B288" s="36"/>
      <c r="C288" s="36"/>
    </row>
    <row r="289" spans="1:3" x14ac:dyDescent="0.3">
      <c r="A289" s="36"/>
      <c r="B289" s="36"/>
      <c r="C289" s="36"/>
    </row>
    <row r="290" spans="1:3" x14ac:dyDescent="0.3">
      <c r="A290" s="36"/>
      <c r="B290" s="36"/>
      <c r="C290" s="36"/>
    </row>
    <row r="291" spans="1:3" x14ac:dyDescent="0.3">
      <c r="A291" s="36"/>
      <c r="B291" s="36"/>
      <c r="C291" s="36"/>
    </row>
    <row r="292" spans="1:3" x14ac:dyDescent="0.3">
      <c r="A292" s="36"/>
      <c r="B292" s="36"/>
      <c r="C292" s="36"/>
    </row>
    <row r="293" spans="1:3" x14ac:dyDescent="0.3">
      <c r="A293" s="36"/>
      <c r="B293" s="36"/>
      <c r="C293" s="36"/>
    </row>
    <row r="294" spans="1:3" x14ac:dyDescent="0.3">
      <c r="A294" s="36"/>
      <c r="B294" s="36"/>
      <c r="C294" s="36"/>
    </row>
    <row r="295" spans="1:3" x14ac:dyDescent="0.3">
      <c r="A295" s="36"/>
      <c r="B295" s="36"/>
      <c r="C295" s="36"/>
    </row>
    <row r="296" spans="1:3" x14ac:dyDescent="0.3">
      <c r="A296" s="36"/>
      <c r="B296" s="36"/>
      <c r="C296" s="36"/>
    </row>
    <row r="297" spans="1:3" x14ac:dyDescent="0.3">
      <c r="A297" s="36"/>
      <c r="B297" s="36"/>
      <c r="C297" s="36"/>
    </row>
    <row r="298" spans="1:3" x14ac:dyDescent="0.3">
      <c r="A298" s="36"/>
      <c r="B298" s="36"/>
      <c r="C298" s="36"/>
    </row>
    <row r="299" spans="1:3" x14ac:dyDescent="0.3">
      <c r="A299" s="36"/>
      <c r="B299" s="36"/>
      <c r="C299" s="36"/>
    </row>
    <row r="300" spans="1:3" x14ac:dyDescent="0.3">
      <c r="A300" s="36"/>
      <c r="B300" s="36"/>
      <c r="C300" s="36"/>
    </row>
    <row r="301" spans="1:3" x14ac:dyDescent="0.3">
      <c r="A301" s="36"/>
      <c r="B301" s="36"/>
      <c r="C301" s="36"/>
    </row>
    <row r="302" spans="1:3" x14ac:dyDescent="0.3">
      <c r="A302" s="36"/>
      <c r="B302" s="36"/>
      <c r="C302" s="36"/>
    </row>
    <row r="303" spans="1:3" x14ac:dyDescent="0.3">
      <c r="A303" s="36"/>
      <c r="B303" s="36"/>
      <c r="C303" s="36"/>
    </row>
    <row r="304" spans="1:3" x14ac:dyDescent="0.3">
      <c r="A304" s="36"/>
      <c r="B304" s="36"/>
      <c r="C304" s="36"/>
    </row>
    <row r="305" spans="1:3" x14ac:dyDescent="0.3">
      <c r="A305" s="36"/>
      <c r="B305" s="36"/>
      <c r="C305" s="36"/>
    </row>
    <row r="306" spans="1:3" x14ac:dyDescent="0.3">
      <c r="A306" s="36"/>
      <c r="B306" s="36"/>
      <c r="C306" s="36"/>
    </row>
    <row r="307" spans="1:3" x14ac:dyDescent="0.3">
      <c r="A307" s="36"/>
      <c r="B307" s="36"/>
      <c r="C307" s="36"/>
    </row>
    <row r="308" spans="1:3" x14ac:dyDescent="0.3">
      <c r="A308" s="36"/>
      <c r="B308" s="36"/>
      <c r="C308" s="36"/>
    </row>
    <row r="309" spans="1:3" x14ac:dyDescent="0.3">
      <c r="A309" s="36"/>
      <c r="B309" s="36"/>
      <c r="C309" s="36"/>
    </row>
    <row r="310" spans="1:3" x14ac:dyDescent="0.3">
      <c r="A310" s="36"/>
      <c r="B310" s="36"/>
      <c r="C310" s="36"/>
    </row>
    <row r="311" spans="1:3" x14ac:dyDescent="0.3">
      <c r="A311" s="36"/>
      <c r="B311" s="36"/>
      <c r="C311" s="36"/>
    </row>
    <row r="312" spans="1:3" x14ac:dyDescent="0.3">
      <c r="A312" s="36"/>
      <c r="B312" s="36"/>
      <c r="C312" s="36"/>
    </row>
    <row r="313" spans="1:3" x14ac:dyDescent="0.3">
      <c r="A313" s="36"/>
      <c r="B313" s="36"/>
      <c r="C313" s="36"/>
    </row>
    <row r="314" spans="1:3" x14ac:dyDescent="0.3">
      <c r="A314" s="36"/>
      <c r="B314" s="36"/>
      <c r="C314" s="36"/>
    </row>
    <row r="315" spans="1:3" x14ac:dyDescent="0.3">
      <c r="A315" s="36"/>
      <c r="B315" s="36"/>
      <c r="C315" s="36"/>
    </row>
    <row r="316" spans="1:3" x14ac:dyDescent="0.3">
      <c r="A316" s="36"/>
      <c r="B316" s="36"/>
      <c r="C316" s="36"/>
    </row>
    <row r="317" spans="1:3" x14ac:dyDescent="0.3">
      <c r="A317" s="36"/>
      <c r="B317" s="36"/>
      <c r="C317" s="36"/>
    </row>
    <row r="318" spans="1:3" x14ac:dyDescent="0.3">
      <c r="A318" s="36"/>
      <c r="B318" s="36"/>
      <c r="C318" s="36"/>
    </row>
    <row r="319" spans="1:3" x14ac:dyDescent="0.3">
      <c r="A319" s="36"/>
      <c r="B319" s="36"/>
      <c r="C319" s="36"/>
    </row>
    <row r="320" spans="1:3" x14ac:dyDescent="0.3">
      <c r="A320" s="36"/>
      <c r="B320" s="36"/>
      <c r="C320" s="36"/>
    </row>
    <row r="321" spans="1:3" x14ac:dyDescent="0.3">
      <c r="A321" s="36"/>
      <c r="B321" s="36"/>
      <c r="C321" s="36"/>
    </row>
    <row r="322" spans="1:3" x14ac:dyDescent="0.3">
      <c r="A322" s="36"/>
      <c r="B322" s="36"/>
      <c r="C322" s="36"/>
    </row>
    <row r="323" spans="1:3" x14ac:dyDescent="0.3">
      <c r="A323" s="36"/>
      <c r="B323" s="36"/>
      <c r="C323" s="36"/>
    </row>
    <row r="324" spans="1:3" x14ac:dyDescent="0.3">
      <c r="A324" s="36"/>
      <c r="B324" s="36"/>
      <c r="C324" s="36"/>
    </row>
    <row r="325" spans="1:3" x14ac:dyDescent="0.3">
      <c r="A325" s="36"/>
      <c r="B325" s="36"/>
      <c r="C325" s="36"/>
    </row>
    <row r="326" spans="1:3" x14ac:dyDescent="0.3">
      <c r="A326" s="36"/>
      <c r="B326" s="36"/>
      <c r="C326" s="36"/>
    </row>
    <row r="327" spans="1:3" x14ac:dyDescent="0.3">
      <c r="A327" s="36"/>
      <c r="B327" s="36"/>
      <c r="C327" s="36"/>
    </row>
    <row r="328" spans="1:3" x14ac:dyDescent="0.3">
      <c r="A328" s="36"/>
      <c r="B328" s="36"/>
      <c r="C328" s="36"/>
    </row>
    <row r="329" spans="1:3" x14ac:dyDescent="0.3">
      <c r="A329" s="36"/>
      <c r="B329" s="36"/>
      <c r="C329" s="36"/>
    </row>
    <row r="330" spans="1:3" x14ac:dyDescent="0.3">
      <c r="A330" s="36"/>
      <c r="B330" s="36"/>
      <c r="C330" s="36"/>
    </row>
    <row r="331" spans="1:3" x14ac:dyDescent="0.3">
      <c r="A331" s="36"/>
      <c r="B331" s="36"/>
      <c r="C331" s="36"/>
    </row>
    <row r="332" spans="1:3" x14ac:dyDescent="0.3">
      <c r="A332" s="36"/>
      <c r="B332" s="36"/>
      <c r="C332" s="36"/>
    </row>
    <row r="333" spans="1:3" x14ac:dyDescent="0.3">
      <c r="A333" s="36"/>
      <c r="B333" s="36"/>
      <c r="C333" s="36"/>
    </row>
    <row r="334" spans="1:3" x14ac:dyDescent="0.3">
      <c r="A334" s="36"/>
      <c r="B334" s="36"/>
      <c r="C334" s="36"/>
    </row>
    <row r="335" spans="1:3" x14ac:dyDescent="0.3">
      <c r="A335" s="36"/>
      <c r="B335" s="36"/>
      <c r="C335" s="36"/>
    </row>
    <row r="336" spans="1:3" x14ac:dyDescent="0.3">
      <c r="A336" s="36"/>
      <c r="B336" s="36"/>
      <c r="C336" s="36"/>
    </row>
    <row r="337" spans="1:3" x14ac:dyDescent="0.3">
      <c r="A337" s="36"/>
      <c r="B337" s="36"/>
      <c r="C337" s="36"/>
    </row>
    <row r="338" spans="1:3" x14ac:dyDescent="0.3">
      <c r="A338" s="36"/>
      <c r="B338" s="36"/>
      <c r="C338" s="36"/>
    </row>
    <row r="339" spans="1:3" x14ac:dyDescent="0.3">
      <c r="A339" s="36"/>
      <c r="B339" s="36"/>
      <c r="C339" s="36"/>
    </row>
    <row r="340" spans="1:3" x14ac:dyDescent="0.3">
      <c r="A340" s="36"/>
      <c r="B340" s="36"/>
      <c r="C340" s="36"/>
    </row>
    <row r="341" spans="1:3" x14ac:dyDescent="0.3">
      <c r="A341" s="36"/>
      <c r="B341" s="36"/>
      <c r="C341" s="36"/>
    </row>
    <row r="342" spans="1:3" x14ac:dyDescent="0.3">
      <c r="A342" s="36"/>
      <c r="B342" s="36"/>
      <c r="C342" s="36"/>
    </row>
    <row r="343" spans="1:3" x14ac:dyDescent="0.3">
      <c r="A343" s="36"/>
      <c r="B343" s="36"/>
      <c r="C343" s="36"/>
    </row>
    <row r="344" spans="1:3" x14ac:dyDescent="0.3">
      <c r="A344" s="36"/>
      <c r="B344" s="36"/>
      <c r="C344" s="36"/>
    </row>
    <row r="345" spans="1:3" x14ac:dyDescent="0.3">
      <c r="A345" s="36"/>
      <c r="B345" s="36"/>
      <c r="C345" s="36"/>
    </row>
    <row r="346" spans="1:3" x14ac:dyDescent="0.3">
      <c r="A346" s="36"/>
      <c r="B346" s="36"/>
      <c r="C346" s="36"/>
    </row>
    <row r="347" spans="1:3" x14ac:dyDescent="0.3">
      <c r="A347" s="36"/>
      <c r="B347" s="36"/>
      <c r="C347" s="36"/>
    </row>
    <row r="348" spans="1:3" x14ac:dyDescent="0.3">
      <c r="A348" s="36"/>
      <c r="B348" s="36"/>
      <c r="C348" s="36"/>
    </row>
    <row r="349" spans="1:3" x14ac:dyDescent="0.3">
      <c r="A349" s="36"/>
      <c r="B349" s="36"/>
      <c r="C349" s="36"/>
    </row>
    <row r="350" spans="1:3" x14ac:dyDescent="0.3">
      <c r="A350" s="36"/>
      <c r="B350" s="36"/>
      <c r="C350" s="36"/>
    </row>
    <row r="351" spans="1:3" x14ac:dyDescent="0.3">
      <c r="A351" s="36"/>
      <c r="B351" s="36"/>
      <c r="C351" s="36"/>
    </row>
    <row r="352" spans="1:3" x14ac:dyDescent="0.3">
      <c r="A352" s="36"/>
      <c r="B352" s="36"/>
      <c r="C352" s="36"/>
    </row>
    <row r="353" spans="1:3" x14ac:dyDescent="0.3">
      <c r="A353" s="36"/>
      <c r="B353" s="36"/>
      <c r="C353" s="36"/>
    </row>
    <row r="354" spans="1:3" x14ac:dyDescent="0.3">
      <c r="A354" s="36"/>
      <c r="B354" s="36"/>
      <c r="C354" s="36"/>
    </row>
    <row r="355" spans="1:3" x14ac:dyDescent="0.3">
      <c r="A355" s="36"/>
      <c r="B355" s="36"/>
      <c r="C355" s="36"/>
    </row>
    <row r="356" spans="1:3" x14ac:dyDescent="0.3">
      <c r="A356" s="36"/>
      <c r="B356" s="36"/>
      <c r="C356" s="36"/>
    </row>
    <row r="357" spans="1:3" x14ac:dyDescent="0.3">
      <c r="A357" s="36"/>
      <c r="B357" s="36"/>
      <c r="C357" s="36"/>
    </row>
    <row r="358" spans="1:3" x14ac:dyDescent="0.3">
      <c r="A358" s="36"/>
      <c r="B358" s="36"/>
      <c r="C358" s="36"/>
    </row>
    <row r="359" spans="1:3" x14ac:dyDescent="0.3">
      <c r="A359" s="36"/>
      <c r="B359" s="36"/>
      <c r="C359" s="36"/>
    </row>
    <row r="360" spans="1:3" x14ac:dyDescent="0.3">
      <c r="A360" s="36"/>
      <c r="B360" s="36"/>
      <c r="C360" s="36"/>
    </row>
    <row r="361" spans="1:3" x14ac:dyDescent="0.3">
      <c r="A361" s="36"/>
      <c r="B361" s="36"/>
      <c r="C361" s="36"/>
    </row>
    <row r="362" spans="1:3" x14ac:dyDescent="0.3">
      <c r="A362" s="36"/>
      <c r="B362" s="36"/>
      <c r="C362" s="36"/>
    </row>
    <row r="363" spans="1:3" x14ac:dyDescent="0.3">
      <c r="A363" s="36"/>
      <c r="B363" s="36"/>
      <c r="C363" s="36"/>
    </row>
    <row r="364" spans="1:3" x14ac:dyDescent="0.3">
      <c r="A364" s="36"/>
      <c r="B364" s="36"/>
      <c r="C364" s="36"/>
    </row>
    <row r="365" spans="1:3" x14ac:dyDescent="0.3">
      <c r="A365" s="36"/>
      <c r="B365" s="36"/>
      <c r="C365" s="36"/>
    </row>
    <row r="366" spans="1:3" x14ac:dyDescent="0.3">
      <c r="A366" s="36"/>
      <c r="B366" s="36"/>
      <c r="C366" s="36"/>
    </row>
    <row r="367" spans="1:3" x14ac:dyDescent="0.3">
      <c r="A367" s="36"/>
      <c r="B367" s="36"/>
      <c r="C367" s="36"/>
    </row>
    <row r="368" spans="1:3" x14ac:dyDescent="0.3">
      <c r="A368" s="36"/>
      <c r="B368" s="36"/>
      <c r="C368" s="36"/>
    </row>
    <row r="369" spans="1:3" x14ac:dyDescent="0.3">
      <c r="A369" s="36"/>
      <c r="B369" s="36"/>
      <c r="C369" s="36"/>
    </row>
    <row r="370" spans="1:3" x14ac:dyDescent="0.3">
      <c r="A370" s="36"/>
      <c r="B370" s="36"/>
      <c r="C370" s="36"/>
    </row>
    <row r="371" spans="1:3" x14ac:dyDescent="0.3">
      <c r="A371" s="36"/>
      <c r="B371" s="36"/>
      <c r="C371" s="36"/>
    </row>
    <row r="372" spans="1:3" x14ac:dyDescent="0.3">
      <c r="A372" s="36"/>
      <c r="B372" s="36"/>
      <c r="C372" s="36"/>
    </row>
    <row r="373" spans="1:3" x14ac:dyDescent="0.3">
      <c r="A373" s="36"/>
      <c r="B373" s="36"/>
      <c r="C373" s="36"/>
    </row>
    <row r="374" spans="1:3" x14ac:dyDescent="0.3">
      <c r="A374" s="36"/>
      <c r="B374" s="36"/>
      <c r="C374" s="36"/>
    </row>
    <row r="375" spans="1:3" x14ac:dyDescent="0.3">
      <c r="A375" s="36"/>
      <c r="B375" s="36"/>
      <c r="C375" s="36"/>
    </row>
    <row r="376" spans="1:3" x14ac:dyDescent="0.3">
      <c r="A376" s="36"/>
      <c r="B376" s="36"/>
      <c r="C376" s="36"/>
    </row>
    <row r="377" spans="1:3" x14ac:dyDescent="0.3">
      <c r="A377" s="36"/>
      <c r="B377" s="36"/>
      <c r="C377" s="36"/>
    </row>
    <row r="378" spans="1:3" x14ac:dyDescent="0.3">
      <c r="A378" s="36"/>
      <c r="B378" s="36"/>
      <c r="C378" s="36"/>
    </row>
    <row r="379" spans="1:3" x14ac:dyDescent="0.3">
      <c r="A379" s="36"/>
      <c r="B379" s="36"/>
      <c r="C379" s="36"/>
    </row>
    <row r="380" spans="1:3" x14ac:dyDescent="0.3">
      <c r="A380" s="36"/>
      <c r="B380" s="36"/>
      <c r="C380" s="36"/>
    </row>
    <row r="381" spans="1:3" x14ac:dyDescent="0.3">
      <c r="A381" s="36"/>
      <c r="B381" s="36"/>
      <c r="C381" s="36"/>
    </row>
    <row r="1232" spans="5:11" x14ac:dyDescent="0.3">
      <c r="E1232" s="48"/>
      <c r="F1232" s="48"/>
      <c r="G1232" s="48"/>
      <c r="H1232" s="49"/>
      <c r="I1232" s="49"/>
      <c r="K1232" s="50"/>
    </row>
  </sheetData>
  <mergeCells count="14">
    <mergeCell ref="A31:C32"/>
    <mergeCell ref="A33:C34"/>
    <mergeCell ref="A16:C17"/>
    <mergeCell ref="A18:C19"/>
    <mergeCell ref="A22:C23"/>
    <mergeCell ref="A24:C25"/>
    <mergeCell ref="A26:C27"/>
    <mergeCell ref="A28:C29"/>
    <mergeCell ref="A1:C2"/>
    <mergeCell ref="A3:C4"/>
    <mergeCell ref="A6:C7"/>
    <mergeCell ref="A8:C9"/>
    <mergeCell ref="A11:C12"/>
    <mergeCell ref="A13:C14"/>
  </mergeCells>
  <conditionalFormatting sqref="K4">
    <cfRule type="iconSet" priority="1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2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3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4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5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6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7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8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9">
      <iconSet showValue="0">
        <cfvo type="percent" val="0"/>
        <cfvo type="percent" val="33"/>
        <cfvo type="percent" val="67"/>
      </iconSet>
    </cfRule>
  </conditionalFormatting>
  <conditionalFormatting sqref="J4">
    <cfRule type="iconSet" priority="10">
      <iconSet showValue="0">
        <cfvo type="percent" val="0"/>
        <cfvo type="percent" val="33"/>
        <cfvo type="percent" val="67"/>
      </iconSet>
    </cfRule>
  </conditionalFormatting>
  <conditionalFormatting sqref="J6:J11 J14:J28 J31:J32 J35 J38:J42 J45:J72 J75:J76 J79:J80 J83:J90 J93:J100 J103 J106:J107 J110:J112">
    <cfRule type="iconSet" priority="11">
      <iconSet showValue="0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A18:C19" xr:uid="{DA5D4255-3E9D-48C1-98F8-79209E79396B}">
      <formula1>$AG$2:$AG$13</formula1>
    </dataValidation>
    <dataValidation type="list" allowBlank="1" showInputMessage="1" showErrorMessage="1" sqref="D16:D17" xr:uid="{BBC9E86A-9D9A-4BAD-85F1-7BE415AE411B}">
      <formula1>$AG$2:$AG$25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Balance par nature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dcterms:created xsi:type="dcterms:W3CDTF">2020-02-17T14:01:58Z</dcterms:created>
  <dcterms:modified xsi:type="dcterms:W3CDTF">2020-02-17T14:02:18Z</dcterms:modified>
</cp:coreProperties>
</file>